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ORP\ORP_DOT\2022\Pracovní\DC\VÝZVA MLD KAPACITY\Přílohy\Priloha 1_Zadost o poskytnuti dotace vc. priloh\"/>
    </mc:Choice>
  </mc:AlternateContent>
  <xr:revisionPtr revIDLastSave="0" documentId="13_ncr:1_{D860857E-18AD-4BD4-B41D-4E4D556F93F6}" xr6:coauthVersionLast="47" xr6:coauthVersionMax="47" xr10:uidLastSave="{00000000-0000-0000-0000-000000000000}"/>
  <bookViews>
    <workbookView xWindow="-108" yWindow="-108" windowWidth="23256" windowHeight="12576" firstSheet="1" activeTab="4" xr2:uid="{00000000-000D-0000-FFFF-FFFF00000000}"/>
  </bookViews>
  <sheets>
    <sheet name="instrukce k vyplnění" sheetId="11" r:id="rId1"/>
    <sheet name="návrh rozpočtu - 1. rok" sheetId="7" r:id="rId2"/>
    <sheet name="náklady na přípravu" sheetId="16" r:id="rId3"/>
    <sheet name="návrh rozpočtu - 2. rok" sheetId="28" r:id="rId4"/>
    <sheet name="návrh rozpočtu - 3. rok" sheetId="29" r:id="rId5"/>
  </sheets>
  <definedNames>
    <definedName name="_xlnm.Print_Titles" localSheetId="2">'náklady na přípravu'!$3:$3</definedName>
    <definedName name="_xlnm.Print_Titles" localSheetId="1">'návrh rozpočtu - 1. rok'!$3:$3</definedName>
    <definedName name="_xlnm.Print_Titles" localSheetId="3">'návrh rozpočtu - 2. rok'!$3:$3</definedName>
    <definedName name="_xlnm.Print_Titles" localSheetId="4">'návrh rozpočtu - 3. rok'!$3:$3</definedName>
    <definedName name="_xlnm.Print_Area" localSheetId="2">'náklady na přípravu'!$A$1:$F$51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6" i="29" l="1"/>
  <c r="G406" i="29"/>
  <c r="I409" i="29"/>
  <c r="H64" i="7"/>
  <c r="G402" i="29"/>
  <c r="J402" i="29"/>
  <c r="I402" i="29"/>
  <c r="F402" i="29"/>
  <c r="H401" i="29"/>
  <c r="H402" i="29" s="1"/>
  <c r="F401" i="29"/>
  <c r="K397" i="29"/>
  <c r="F397" i="29"/>
  <c r="H397" i="29" s="1"/>
  <c r="L397" i="29" s="1"/>
  <c r="K396" i="29"/>
  <c r="F396" i="29"/>
  <c r="H396" i="29" s="1"/>
  <c r="L396" i="29" s="1"/>
  <c r="K395" i="29"/>
  <c r="F395" i="29"/>
  <c r="H395" i="29" s="1"/>
  <c r="L395" i="29" s="1"/>
  <c r="K394" i="29"/>
  <c r="F394" i="29"/>
  <c r="H394" i="29" s="1"/>
  <c r="L394" i="29" s="1"/>
  <c r="K393" i="29"/>
  <c r="F393" i="29"/>
  <c r="H393" i="29" s="1"/>
  <c r="L393" i="29" s="1"/>
  <c r="J392" i="29"/>
  <c r="I392" i="29"/>
  <c r="F392" i="29"/>
  <c r="H392" i="29" s="1"/>
  <c r="L391" i="29"/>
  <c r="H391" i="29"/>
  <c r="F391" i="29"/>
  <c r="K391" i="29" s="1"/>
  <c r="F390" i="29"/>
  <c r="K390" i="29" s="1"/>
  <c r="L389" i="29"/>
  <c r="H389" i="29"/>
  <c r="F389" i="29"/>
  <c r="K389" i="29" s="1"/>
  <c r="F388" i="29"/>
  <c r="K388" i="29" s="1"/>
  <c r="L387" i="29"/>
  <c r="H387" i="29"/>
  <c r="F387" i="29"/>
  <c r="K387" i="29" s="1"/>
  <c r="J386" i="29"/>
  <c r="I386" i="29"/>
  <c r="F386" i="29"/>
  <c r="K385" i="29"/>
  <c r="F385" i="29"/>
  <c r="H385" i="29" s="1"/>
  <c r="L385" i="29" s="1"/>
  <c r="F384" i="29"/>
  <c r="K383" i="29"/>
  <c r="F383" i="29"/>
  <c r="H383" i="29" s="1"/>
  <c r="L383" i="29" s="1"/>
  <c r="F382" i="29"/>
  <c r="K381" i="29"/>
  <c r="F381" i="29"/>
  <c r="J380" i="29"/>
  <c r="I380" i="29"/>
  <c r="L379" i="29"/>
  <c r="K379" i="29"/>
  <c r="H379" i="29"/>
  <c r="F379" i="29"/>
  <c r="K378" i="29"/>
  <c r="H378" i="29"/>
  <c r="L378" i="29" s="1"/>
  <c r="F378" i="29"/>
  <c r="L377" i="29"/>
  <c r="K377" i="29"/>
  <c r="H377" i="29"/>
  <c r="F377" i="29"/>
  <c r="K376" i="29"/>
  <c r="H376" i="29"/>
  <c r="L376" i="29" s="1"/>
  <c r="F376" i="29"/>
  <c r="L375" i="29"/>
  <c r="K375" i="29"/>
  <c r="H375" i="29"/>
  <c r="F375" i="29"/>
  <c r="J374" i="29"/>
  <c r="I374" i="29"/>
  <c r="H374" i="29"/>
  <c r="F374" i="29"/>
  <c r="K373" i="29"/>
  <c r="F373" i="29"/>
  <c r="H373" i="29" s="1"/>
  <c r="L373" i="29" s="1"/>
  <c r="K372" i="29"/>
  <c r="F372" i="29"/>
  <c r="H372" i="29" s="1"/>
  <c r="L372" i="29" s="1"/>
  <c r="K371" i="29"/>
  <c r="F371" i="29"/>
  <c r="H371" i="29" s="1"/>
  <c r="L371" i="29" s="1"/>
  <c r="K370" i="29"/>
  <c r="F370" i="29"/>
  <c r="H370" i="29" s="1"/>
  <c r="L370" i="29" s="1"/>
  <c r="K369" i="29"/>
  <c r="F369" i="29"/>
  <c r="H369" i="29" s="1"/>
  <c r="L369" i="29" s="1"/>
  <c r="J368" i="29"/>
  <c r="I368" i="29"/>
  <c r="F367" i="29"/>
  <c r="K367" i="29" s="1"/>
  <c r="L366" i="29"/>
  <c r="H366" i="29"/>
  <c r="F366" i="29"/>
  <c r="K366" i="29" s="1"/>
  <c r="F365" i="29"/>
  <c r="K365" i="29" s="1"/>
  <c r="L364" i="29"/>
  <c r="H364" i="29"/>
  <c r="F364" i="29"/>
  <c r="K364" i="29" s="1"/>
  <c r="F363" i="29"/>
  <c r="F362" i="29" s="1"/>
  <c r="J362" i="29"/>
  <c r="I362" i="29"/>
  <c r="F361" i="29"/>
  <c r="K360" i="29"/>
  <c r="F360" i="29"/>
  <c r="H360" i="29" s="1"/>
  <c r="L360" i="29" s="1"/>
  <c r="F359" i="29"/>
  <c r="K359" i="29" s="1"/>
  <c r="K358" i="29"/>
  <c r="F358" i="29"/>
  <c r="H358" i="29" s="1"/>
  <c r="L358" i="29" s="1"/>
  <c r="F357" i="29"/>
  <c r="J356" i="29"/>
  <c r="I356" i="29"/>
  <c r="K355" i="29"/>
  <c r="H355" i="29"/>
  <c r="L355" i="29" s="1"/>
  <c r="F355" i="29"/>
  <c r="L354" i="29"/>
  <c r="K354" i="29"/>
  <c r="H354" i="29"/>
  <c r="F354" i="29"/>
  <c r="K353" i="29"/>
  <c r="H353" i="29"/>
  <c r="L353" i="29" s="1"/>
  <c r="F353" i="29"/>
  <c r="L352" i="29"/>
  <c r="K352" i="29"/>
  <c r="H352" i="29"/>
  <c r="F352" i="29"/>
  <c r="F350" i="29" s="1"/>
  <c r="K351" i="29"/>
  <c r="H351" i="29"/>
  <c r="L351" i="29" s="1"/>
  <c r="F351" i="29"/>
  <c r="J350" i="29"/>
  <c r="I350" i="29"/>
  <c r="L349" i="29"/>
  <c r="K349" i="29"/>
  <c r="F349" i="29"/>
  <c r="H349" i="29" s="1"/>
  <c r="L348" i="29"/>
  <c r="K348" i="29"/>
  <c r="H348" i="29"/>
  <c r="F348" i="29"/>
  <c r="L347" i="29"/>
  <c r="K347" i="29"/>
  <c r="F347" i="29"/>
  <c r="H347" i="29" s="1"/>
  <c r="L346" i="29"/>
  <c r="K346" i="29"/>
  <c r="H346" i="29"/>
  <c r="F346" i="29"/>
  <c r="L345" i="29"/>
  <c r="K345" i="29"/>
  <c r="F345" i="29"/>
  <c r="H345" i="29" s="1"/>
  <c r="J344" i="29"/>
  <c r="I344" i="29"/>
  <c r="F344" i="29"/>
  <c r="L343" i="29"/>
  <c r="H343" i="29"/>
  <c r="F343" i="29"/>
  <c r="K343" i="29" s="1"/>
  <c r="F342" i="29"/>
  <c r="L341" i="29"/>
  <c r="H341" i="29"/>
  <c r="F341" i="29"/>
  <c r="K341" i="29" s="1"/>
  <c r="F340" i="29"/>
  <c r="L339" i="29"/>
  <c r="H339" i="29"/>
  <c r="F339" i="29"/>
  <c r="K339" i="29" s="1"/>
  <c r="J338" i="29"/>
  <c r="I338" i="29"/>
  <c r="F338" i="29"/>
  <c r="H338" i="29" s="1"/>
  <c r="K337" i="29"/>
  <c r="F337" i="29"/>
  <c r="H337" i="29" s="1"/>
  <c r="L337" i="29" s="1"/>
  <c r="F336" i="29"/>
  <c r="K336" i="29" s="1"/>
  <c r="K335" i="29"/>
  <c r="F335" i="29"/>
  <c r="H335" i="29" s="1"/>
  <c r="L335" i="29" s="1"/>
  <c r="F334" i="29"/>
  <c r="K334" i="29" s="1"/>
  <c r="K333" i="29"/>
  <c r="F333" i="29"/>
  <c r="J332" i="29"/>
  <c r="I332" i="29"/>
  <c r="L331" i="29"/>
  <c r="K331" i="29"/>
  <c r="H331" i="29"/>
  <c r="F331" i="29"/>
  <c r="K330" i="29"/>
  <c r="H330" i="29"/>
  <c r="L330" i="29" s="1"/>
  <c r="F330" i="29"/>
  <c r="L329" i="29"/>
  <c r="K329" i="29"/>
  <c r="H329" i="29"/>
  <c r="F329" i="29"/>
  <c r="K328" i="29"/>
  <c r="H328" i="29"/>
  <c r="L328" i="29" s="1"/>
  <c r="F328" i="29"/>
  <c r="L327" i="29"/>
  <c r="K327" i="29"/>
  <c r="H327" i="29"/>
  <c r="F327" i="29"/>
  <c r="J326" i="29"/>
  <c r="I326" i="29"/>
  <c r="H326" i="29" s="1"/>
  <c r="F326" i="29"/>
  <c r="L325" i="29"/>
  <c r="K325" i="29"/>
  <c r="H325" i="29"/>
  <c r="F325" i="29"/>
  <c r="K324" i="29"/>
  <c r="F324" i="29"/>
  <c r="H324" i="29" s="1"/>
  <c r="L324" i="29" s="1"/>
  <c r="L323" i="29"/>
  <c r="K323" i="29"/>
  <c r="H323" i="29"/>
  <c r="F323" i="29"/>
  <c r="L322" i="29"/>
  <c r="K322" i="29"/>
  <c r="F322" i="29"/>
  <c r="H322" i="29" s="1"/>
  <c r="L321" i="29"/>
  <c r="K321" i="29"/>
  <c r="H321" i="29"/>
  <c r="F321" i="29"/>
  <c r="J320" i="29"/>
  <c r="I320" i="29"/>
  <c r="F319" i="29"/>
  <c r="L318" i="29"/>
  <c r="H318" i="29"/>
  <c r="F318" i="29"/>
  <c r="K318" i="29" s="1"/>
  <c r="F317" i="29"/>
  <c r="L316" i="29"/>
  <c r="H316" i="29"/>
  <c r="F316" i="29"/>
  <c r="K316" i="29" s="1"/>
  <c r="F315" i="29"/>
  <c r="J314" i="29"/>
  <c r="I314" i="29"/>
  <c r="H313" i="29"/>
  <c r="L313" i="29" s="1"/>
  <c r="F313" i="29"/>
  <c r="K313" i="29" s="1"/>
  <c r="K312" i="29"/>
  <c r="F312" i="29"/>
  <c r="H312" i="29" s="1"/>
  <c r="L312" i="29" s="1"/>
  <c r="H311" i="29"/>
  <c r="L311" i="29" s="1"/>
  <c r="F311" i="29"/>
  <c r="K311" i="29" s="1"/>
  <c r="K310" i="29"/>
  <c r="F310" i="29"/>
  <c r="H310" i="29" s="1"/>
  <c r="L310" i="29" s="1"/>
  <c r="H309" i="29"/>
  <c r="L309" i="29" s="1"/>
  <c r="F309" i="29"/>
  <c r="J308" i="29"/>
  <c r="I308" i="29"/>
  <c r="K307" i="29"/>
  <c r="H307" i="29"/>
  <c r="L307" i="29" s="1"/>
  <c r="F307" i="29"/>
  <c r="L306" i="29"/>
  <c r="K306" i="29"/>
  <c r="H306" i="29"/>
  <c r="F306" i="29"/>
  <c r="K305" i="29"/>
  <c r="H305" i="29"/>
  <c r="L305" i="29" s="1"/>
  <c r="F305" i="29"/>
  <c r="L304" i="29"/>
  <c r="K304" i="29"/>
  <c r="H304" i="29"/>
  <c r="F304" i="29"/>
  <c r="K303" i="29"/>
  <c r="H303" i="29"/>
  <c r="L303" i="29" s="1"/>
  <c r="F303" i="29"/>
  <c r="F302" i="29" s="1"/>
  <c r="J302" i="29"/>
  <c r="I302" i="29"/>
  <c r="K301" i="29"/>
  <c r="F301" i="29"/>
  <c r="H301" i="29" s="1"/>
  <c r="L301" i="29" s="1"/>
  <c r="L300" i="29"/>
  <c r="K300" i="29"/>
  <c r="H300" i="29"/>
  <c r="F300" i="29"/>
  <c r="K299" i="29"/>
  <c r="F299" i="29"/>
  <c r="H299" i="29" s="1"/>
  <c r="L299" i="29" s="1"/>
  <c r="L298" i="29"/>
  <c r="K298" i="29"/>
  <c r="H298" i="29"/>
  <c r="F298" i="29"/>
  <c r="L297" i="29"/>
  <c r="K297" i="29"/>
  <c r="F297" i="29"/>
  <c r="H297" i="29" s="1"/>
  <c r="J296" i="29"/>
  <c r="I296" i="29"/>
  <c r="F296" i="29"/>
  <c r="L295" i="29"/>
  <c r="H295" i="29"/>
  <c r="F295" i="29"/>
  <c r="K295" i="29" s="1"/>
  <c r="F294" i="29"/>
  <c r="L293" i="29"/>
  <c r="H293" i="29"/>
  <c r="F293" i="29"/>
  <c r="K293" i="29" s="1"/>
  <c r="F292" i="29"/>
  <c r="L291" i="29"/>
  <c r="H291" i="29"/>
  <c r="F291" i="29"/>
  <c r="K291" i="29" s="1"/>
  <c r="J290" i="29"/>
  <c r="I290" i="29"/>
  <c r="K289" i="29"/>
  <c r="F289" i="29"/>
  <c r="H289" i="29" s="1"/>
  <c r="L289" i="29" s="1"/>
  <c r="H288" i="29"/>
  <c r="L288" i="29" s="1"/>
  <c r="F288" i="29"/>
  <c r="K288" i="29" s="1"/>
  <c r="K287" i="29"/>
  <c r="F287" i="29"/>
  <c r="H287" i="29" s="1"/>
  <c r="L287" i="29" s="1"/>
  <c r="H286" i="29"/>
  <c r="L286" i="29" s="1"/>
  <c r="F286" i="29"/>
  <c r="K286" i="29" s="1"/>
  <c r="K285" i="29"/>
  <c r="F285" i="29"/>
  <c r="J284" i="29"/>
  <c r="I284" i="29"/>
  <c r="L283" i="29"/>
  <c r="K283" i="29"/>
  <c r="H283" i="29"/>
  <c r="F283" i="29"/>
  <c r="K282" i="29"/>
  <c r="H282" i="29"/>
  <c r="L282" i="29" s="1"/>
  <c r="F282" i="29"/>
  <c r="L281" i="29"/>
  <c r="K281" i="29"/>
  <c r="H281" i="29"/>
  <c r="F281" i="29"/>
  <c r="K280" i="29"/>
  <c r="H280" i="29"/>
  <c r="L280" i="29" s="1"/>
  <c r="F280" i="29"/>
  <c r="L279" i="29"/>
  <c r="K279" i="29"/>
  <c r="H279" i="29"/>
  <c r="F279" i="29"/>
  <c r="J278" i="29"/>
  <c r="I278" i="29"/>
  <c r="H278" i="29"/>
  <c r="F278" i="29"/>
  <c r="L277" i="29"/>
  <c r="K277" i="29"/>
  <c r="H277" i="29"/>
  <c r="F277" i="29"/>
  <c r="L276" i="29"/>
  <c r="F276" i="29"/>
  <c r="H276" i="29" s="1"/>
  <c r="L275" i="29"/>
  <c r="K275" i="29"/>
  <c r="H275" i="29"/>
  <c r="F275" i="29"/>
  <c r="K274" i="29"/>
  <c r="F274" i="29"/>
  <c r="L273" i="29"/>
  <c r="K273" i="29"/>
  <c r="H273" i="29"/>
  <c r="F273" i="29"/>
  <c r="J272" i="29"/>
  <c r="I272" i="29"/>
  <c r="F271" i="29"/>
  <c r="L270" i="29"/>
  <c r="H270" i="29"/>
  <c r="F270" i="29"/>
  <c r="K270" i="29" s="1"/>
  <c r="F269" i="29"/>
  <c r="L268" i="29"/>
  <c r="H268" i="29"/>
  <c r="F268" i="29"/>
  <c r="K268" i="29" s="1"/>
  <c r="F267" i="29"/>
  <c r="J266" i="29"/>
  <c r="I266" i="29"/>
  <c r="F265" i="29"/>
  <c r="K264" i="29"/>
  <c r="F264" i="29"/>
  <c r="H264" i="29" s="1"/>
  <c r="L264" i="29" s="1"/>
  <c r="F263" i="29"/>
  <c r="K263" i="29" s="1"/>
  <c r="K262" i="29"/>
  <c r="F262" i="29"/>
  <c r="H262" i="29" s="1"/>
  <c r="L262" i="29" s="1"/>
  <c r="F261" i="29"/>
  <c r="J260" i="29"/>
  <c r="I260" i="29"/>
  <c r="K259" i="29"/>
  <c r="H259" i="29"/>
  <c r="L259" i="29" s="1"/>
  <c r="F259" i="29"/>
  <c r="L258" i="29"/>
  <c r="K258" i="29"/>
  <c r="H258" i="29"/>
  <c r="F258" i="29"/>
  <c r="K257" i="29"/>
  <c r="H257" i="29"/>
  <c r="L257" i="29" s="1"/>
  <c r="F257" i="29"/>
  <c r="L256" i="29"/>
  <c r="K256" i="29"/>
  <c r="H256" i="29"/>
  <c r="F256" i="29"/>
  <c r="F254" i="29" s="1"/>
  <c r="K255" i="29"/>
  <c r="H255" i="29"/>
  <c r="L255" i="29" s="1"/>
  <c r="F255" i="29"/>
  <c r="J254" i="29"/>
  <c r="I254" i="29"/>
  <c r="F253" i="29"/>
  <c r="L252" i="29"/>
  <c r="K252" i="29"/>
  <c r="H252" i="29"/>
  <c r="F252" i="29"/>
  <c r="L251" i="29"/>
  <c r="K251" i="29"/>
  <c r="F251" i="29"/>
  <c r="H251" i="29" s="1"/>
  <c r="K250" i="29"/>
  <c r="F250" i="29"/>
  <c r="H250" i="29" s="1"/>
  <c r="L250" i="29" s="1"/>
  <c r="L249" i="29"/>
  <c r="F249" i="29"/>
  <c r="H249" i="29" s="1"/>
  <c r="J248" i="29"/>
  <c r="I248" i="29"/>
  <c r="L247" i="29"/>
  <c r="H247" i="29"/>
  <c r="F247" i="29"/>
  <c r="K247" i="29" s="1"/>
  <c r="F246" i="29"/>
  <c r="L245" i="29"/>
  <c r="H245" i="29"/>
  <c r="F245" i="29"/>
  <c r="K245" i="29" s="1"/>
  <c r="F244" i="29"/>
  <c r="L243" i="29"/>
  <c r="H243" i="29"/>
  <c r="F243" i="29"/>
  <c r="K243" i="29" s="1"/>
  <c r="J242" i="29"/>
  <c r="I242" i="29"/>
  <c r="F242" i="29"/>
  <c r="H242" i="29" s="1"/>
  <c r="K241" i="29"/>
  <c r="F241" i="29"/>
  <c r="H241" i="29" s="1"/>
  <c r="L241" i="29" s="1"/>
  <c r="F240" i="29"/>
  <c r="K240" i="29" s="1"/>
  <c r="K239" i="29"/>
  <c r="F239" i="29"/>
  <c r="H239" i="29" s="1"/>
  <c r="L239" i="29" s="1"/>
  <c r="F238" i="29"/>
  <c r="K238" i="29" s="1"/>
  <c r="K237" i="29"/>
  <c r="F237" i="29"/>
  <c r="F236" i="29" s="1"/>
  <c r="J236" i="29"/>
  <c r="I236" i="29"/>
  <c r="L235" i="29"/>
  <c r="K235" i="29"/>
  <c r="H235" i="29"/>
  <c r="F235" i="29"/>
  <c r="K234" i="29"/>
  <c r="H234" i="29"/>
  <c r="L234" i="29" s="1"/>
  <c r="F234" i="29"/>
  <c r="L233" i="29"/>
  <c r="K233" i="29"/>
  <c r="H233" i="29"/>
  <c r="F233" i="29"/>
  <c r="K232" i="29"/>
  <c r="H232" i="29"/>
  <c r="L232" i="29" s="1"/>
  <c r="F232" i="29"/>
  <c r="K231" i="29"/>
  <c r="H231" i="29"/>
  <c r="L231" i="29" s="1"/>
  <c r="F231" i="29"/>
  <c r="J230" i="29"/>
  <c r="I230" i="29"/>
  <c r="F230" i="29"/>
  <c r="K229" i="29"/>
  <c r="F229" i="29"/>
  <c r="H229" i="29" s="1"/>
  <c r="L229" i="29" s="1"/>
  <c r="L228" i="29"/>
  <c r="K228" i="29"/>
  <c r="F228" i="29"/>
  <c r="H228" i="29" s="1"/>
  <c r="K227" i="29"/>
  <c r="F227" i="29"/>
  <c r="H227" i="29" s="1"/>
  <c r="L227" i="29" s="1"/>
  <c r="F226" i="29"/>
  <c r="K225" i="29"/>
  <c r="F225" i="29"/>
  <c r="H225" i="29" s="1"/>
  <c r="L225" i="29" s="1"/>
  <c r="J224" i="29"/>
  <c r="I224" i="29"/>
  <c r="F223" i="29"/>
  <c r="L222" i="29"/>
  <c r="H222" i="29"/>
  <c r="F222" i="29"/>
  <c r="K222" i="29" s="1"/>
  <c r="F221" i="29"/>
  <c r="H220" i="29"/>
  <c r="L220" i="29" s="1"/>
  <c r="F220" i="29"/>
  <c r="K220" i="29" s="1"/>
  <c r="F219" i="29"/>
  <c r="F218" i="29" s="1"/>
  <c r="H218" i="29" s="1"/>
  <c r="J218" i="29"/>
  <c r="I218" i="29"/>
  <c r="H217" i="29"/>
  <c r="L217" i="29" s="1"/>
  <c r="F217" i="29"/>
  <c r="K217" i="29" s="1"/>
  <c r="K216" i="29"/>
  <c r="F216" i="29"/>
  <c r="H216" i="29" s="1"/>
  <c r="L216" i="29" s="1"/>
  <c r="H215" i="29"/>
  <c r="L215" i="29" s="1"/>
  <c r="F215" i="29"/>
  <c r="J214" i="29"/>
  <c r="I214" i="29"/>
  <c r="K213" i="29"/>
  <c r="H213" i="29"/>
  <c r="L213" i="29" s="1"/>
  <c r="F213" i="29"/>
  <c r="K212" i="29"/>
  <c r="H212" i="29"/>
  <c r="L212" i="29" s="1"/>
  <c r="F212" i="29"/>
  <c r="K211" i="29"/>
  <c r="H211" i="29"/>
  <c r="L211" i="29" s="1"/>
  <c r="F211" i="29"/>
  <c r="J210" i="29"/>
  <c r="H210" i="29" s="1"/>
  <c r="I210" i="29"/>
  <c r="F210" i="29"/>
  <c r="L209" i="29"/>
  <c r="K209" i="29"/>
  <c r="F209" i="29"/>
  <c r="H209" i="29" s="1"/>
  <c r="K208" i="29"/>
  <c r="F208" i="29"/>
  <c r="H208" i="29" s="1"/>
  <c r="L208" i="29" s="1"/>
  <c r="F207" i="29"/>
  <c r="J206" i="29"/>
  <c r="I206" i="29"/>
  <c r="F202" i="29"/>
  <c r="F201" i="29"/>
  <c r="H201" i="29" s="1"/>
  <c r="L201" i="29" s="1"/>
  <c r="J200" i="29"/>
  <c r="I200" i="29"/>
  <c r="H199" i="29"/>
  <c r="L199" i="29" s="1"/>
  <c r="F199" i="29"/>
  <c r="K199" i="29" s="1"/>
  <c r="H198" i="29"/>
  <c r="L198" i="29" s="1"/>
  <c r="F198" i="29"/>
  <c r="K198" i="29" s="1"/>
  <c r="J197" i="29"/>
  <c r="I197" i="29"/>
  <c r="H196" i="29"/>
  <c r="L196" i="29" s="1"/>
  <c r="F196" i="29"/>
  <c r="K196" i="29" s="1"/>
  <c r="K195" i="29"/>
  <c r="F195" i="29"/>
  <c r="H195" i="29" s="1"/>
  <c r="L195" i="29" s="1"/>
  <c r="J194" i="29"/>
  <c r="I194" i="29"/>
  <c r="F194" i="29"/>
  <c r="H194" i="29" s="1"/>
  <c r="K193" i="29"/>
  <c r="H193" i="29"/>
  <c r="L193" i="29" s="1"/>
  <c r="F193" i="29"/>
  <c r="H192" i="29"/>
  <c r="L192" i="29" s="1"/>
  <c r="F192" i="29"/>
  <c r="K192" i="29" s="1"/>
  <c r="J191" i="29"/>
  <c r="J190" i="29" s="1"/>
  <c r="I191" i="29"/>
  <c r="L189" i="29"/>
  <c r="K189" i="29"/>
  <c r="H189" i="29"/>
  <c r="F189" i="29"/>
  <c r="L188" i="29"/>
  <c r="K188" i="29"/>
  <c r="H188" i="29"/>
  <c r="F188" i="29"/>
  <c r="F187" i="29" s="1"/>
  <c r="J187" i="29"/>
  <c r="I187" i="29"/>
  <c r="H187" i="29" s="1"/>
  <c r="K186" i="29"/>
  <c r="H186" i="29"/>
  <c r="L186" i="29" s="1"/>
  <c r="F186" i="29"/>
  <c r="K185" i="29"/>
  <c r="H185" i="29"/>
  <c r="L185" i="29" s="1"/>
  <c r="F185" i="29"/>
  <c r="J184" i="29"/>
  <c r="I184" i="29"/>
  <c r="H184" i="29" s="1"/>
  <c r="F184" i="29"/>
  <c r="K183" i="29"/>
  <c r="H183" i="29"/>
  <c r="L183" i="29" s="1"/>
  <c r="F183" i="29"/>
  <c r="K182" i="29"/>
  <c r="H182" i="29"/>
  <c r="L182" i="29" s="1"/>
  <c r="F182" i="29"/>
  <c r="J181" i="29"/>
  <c r="I181" i="29"/>
  <c r="H181" i="29" s="1"/>
  <c r="F181" i="29"/>
  <c r="K180" i="29"/>
  <c r="H180" i="29"/>
  <c r="L180" i="29" s="1"/>
  <c r="F180" i="29"/>
  <c r="K179" i="29"/>
  <c r="H179" i="29"/>
  <c r="L179" i="29" s="1"/>
  <c r="F179" i="29"/>
  <c r="F178" i="29" s="1"/>
  <c r="J178" i="29"/>
  <c r="I178" i="29"/>
  <c r="I177" i="29" s="1"/>
  <c r="J177" i="29"/>
  <c r="F177" i="29"/>
  <c r="F176" i="29"/>
  <c r="L175" i="29"/>
  <c r="K175" i="29"/>
  <c r="F175" i="29"/>
  <c r="H175" i="29" s="1"/>
  <c r="J174" i="29"/>
  <c r="I174" i="29"/>
  <c r="K173" i="29"/>
  <c r="F173" i="29"/>
  <c r="H173" i="29" s="1"/>
  <c r="L173" i="29" s="1"/>
  <c r="L172" i="29"/>
  <c r="F172" i="29"/>
  <c r="H172" i="29" s="1"/>
  <c r="J171" i="29"/>
  <c r="I171" i="29"/>
  <c r="F171" i="29"/>
  <c r="H171" i="29" s="1"/>
  <c r="K170" i="29"/>
  <c r="F170" i="29"/>
  <c r="H170" i="29" s="1"/>
  <c r="L170" i="29" s="1"/>
  <c r="F169" i="29"/>
  <c r="J168" i="29"/>
  <c r="I168" i="29"/>
  <c r="F167" i="29"/>
  <c r="K166" i="29"/>
  <c r="F166" i="29"/>
  <c r="H166" i="29" s="1"/>
  <c r="L166" i="29" s="1"/>
  <c r="J165" i="29"/>
  <c r="J164" i="29" s="1"/>
  <c r="I165" i="29"/>
  <c r="F165" i="29"/>
  <c r="I164" i="29"/>
  <c r="K163" i="29"/>
  <c r="H163" i="29"/>
  <c r="L163" i="29" s="1"/>
  <c r="F163" i="29"/>
  <c r="L162" i="29"/>
  <c r="H162" i="29"/>
  <c r="F162" i="29"/>
  <c r="K162" i="29" s="1"/>
  <c r="J161" i="29"/>
  <c r="I161" i="29"/>
  <c r="L160" i="29"/>
  <c r="H160" i="29"/>
  <c r="F160" i="29"/>
  <c r="K160" i="29" s="1"/>
  <c r="K159" i="29"/>
  <c r="H159" i="29"/>
  <c r="L159" i="29" s="1"/>
  <c r="F159" i="29"/>
  <c r="J158" i="29"/>
  <c r="H158" i="29" s="1"/>
  <c r="I158" i="29"/>
  <c r="F158" i="29"/>
  <c r="K157" i="29"/>
  <c r="H157" i="29"/>
  <c r="L157" i="29" s="1"/>
  <c r="F157" i="29"/>
  <c r="L156" i="29"/>
  <c r="H156" i="29"/>
  <c r="F156" i="29"/>
  <c r="K156" i="29" s="1"/>
  <c r="J155" i="29"/>
  <c r="I155" i="29"/>
  <c r="L154" i="29"/>
  <c r="H154" i="29"/>
  <c r="F154" i="29"/>
  <c r="K154" i="29" s="1"/>
  <c r="K153" i="29"/>
  <c r="H153" i="29"/>
  <c r="L153" i="29" s="1"/>
  <c r="F153" i="29"/>
  <c r="J152" i="29"/>
  <c r="I152" i="29"/>
  <c r="F152" i="29"/>
  <c r="I151" i="29"/>
  <c r="K150" i="29"/>
  <c r="H150" i="29"/>
  <c r="L150" i="29" s="1"/>
  <c r="F150" i="29"/>
  <c r="F149" i="29"/>
  <c r="K149" i="29" s="1"/>
  <c r="J148" i="29"/>
  <c r="I148" i="29"/>
  <c r="F147" i="29"/>
  <c r="H147" i="29" s="1"/>
  <c r="L147" i="29" s="1"/>
  <c r="K146" i="29"/>
  <c r="H146" i="29"/>
  <c r="L146" i="29" s="1"/>
  <c r="F146" i="29"/>
  <c r="J145" i="29"/>
  <c r="I145" i="29"/>
  <c r="F145" i="29"/>
  <c r="H145" i="29" s="1"/>
  <c r="K144" i="29"/>
  <c r="H144" i="29"/>
  <c r="L144" i="29" s="1"/>
  <c r="F144" i="29"/>
  <c r="F143" i="29"/>
  <c r="J142" i="29"/>
  <c r="I142" i="29"/>
  <c r="K141" i="29"/>
  <c r="F141" i="29"/>
  <c r="H141" i="29" s="1"/>
  <c r="L141" i="29" s="1"/>
  <c r="K140" i="29"/>
  <c r="H140" i="29"/>
  <c r="L140" i="29" s="1"/>
  <c r="F140" i="29"/>
  <c r="J139" i="29"/>
  <c r="J138" i="29" s="1"/>
  <c r="I139" i="29"/>
  <c r="I138" i="29" s="1"/>
  <c r="L137" i="29"/>
  <c r="K137" i="29"/>
  <c r="H137" i="29"/>
  <c r="F137" i="29"/>
  <c r="F136" i="29"/>
  <c r="F135" i="29" s="1"/>
  <c r="J135" i="29"/>
  <c r="I135" i="29"/>
  <c r="H135" i="29"/>
  <c r="F134" i="29"/>
  <c r="K134" i="29" s="1"/>
  <c r="H133" i="29"/>
  <c r="L133" i="29" s="1"/>
  <c r="F133" i="29"/>
  <c r="K133" i="29" s="1"/>
  <c r="J132" i="29"/>
  <c r="I132" i="29"/>
  <c r="F132" i="29"/>
  <c r="H132" i="29" s="1"/>
  <c r="H131" i="29"/>
  <c r="L131" i="29" s="1"/>
  <c r="F131" i="29"/>
  <c r="K131" i="29" s="1"/>
  <c r="F130" i="29"/>
  <c r="F129" i="29" s="1"/>
  <c r="H129" i="29" s="1"/>
  <c r="J129" i="29"/>
  <c r="I129" i="29"/>
  <c r="F128" i="29"/>
  <c r="K128" i="29" s="1"/>
  <c r="H127" i="29"/>
  <c r="L127" i="29" s="1"/>
  <c r="F127" i="29"/>
  <c r="K127" i="29" s="1"/>
  <c r="J126" i="29"/>
  <c r="I126" i="29"/>
  <c r="I125" i="29" s="1"/>
  <c r="F126" i="29"/>
  <c r="J125" i="29"/>
  <c r="F124" i="29"/>
  <c r="K123" i="29"/>
  <c r="F123" i="29"/>
  <c r="H123" i="29" s="1"/>
  <c r="L123" i="29" s="1"/>
  <c r="J122" i="29"/>
  <c r="I122" i="29"/>
  <c r="K121" i="29"/>
  <c r="F121" i="29"/>
  <c r="H121" i="29" s="1"/>
  <c r="L121" i="29" s="1"/>
  <c r="F120" i="29"/>
  <c r="J119" i="29"/>
  <c r="I119" i="29"/>
  <c r="F118" i="29"/>
  <c r="F116" i="29" s="1"/>
  <c r="H116" i="29" s="1"/>
  <c r="K117" i="29"/>
  <c r="F117" i="29"/>
  <c r="H117" i="29" s="1"/>
  <c r="L117" i="29" s="1"/>
  <c r="J116" i="29"/>
  <c r="I116" i="29"/>
  <c r="K115" i="29"/>
  <c r="F115" i="29"/>
  <c r="H115" i="29" s="1"/>
  <c r="L115" i="29" s="1"/>
  <c r="F114" i="29"/>
  <c r="J113" i="29"/>
  <c r="I113" i="29"/>
  <c r="J112" i="29"/>
  <c r="F111" i="29"/>
  <c r="K111" i="29" s="1"/>
  <c r="K110" i="29"/>
  <c r="H110" i="29"/>
  <c r="L110" i="29" s="1"/>
  <c r="F110" i="29"/>
  <c r="J109" i="29"/>
  <c r="I109" i="29"/>
  <c r="F109" i="29"/>
  <c r="H109" i="29" s="1"/>
  <c r="K108" i="29"/>
  <c r="H108" i="29"/>
  <c r="L108" i="29" s="1"/>
  <c r="F108" i="29"/>
  <c r="F107" i="29"/>
  <c r="K107" i="29" s="1"/>
  <c r="J106" i="29"/>
  <c r="I106" i="29"/>
  <c r="F105" i="29"/>
  <c r="K105" i="29" s="1"/>
  <c r="K104" i="29"/>
  <c r="H104" i="29"/>
  <c r="L104" i="29" s="1"/>
  <c r="F104" i="29"/>
  <c r="J103" i="29"/>
  <c r="I103" i="29"/>
  <c r="F103" i="29"/>
  <c r="H103" i="29" s="1"/>
  <c r="K102" i="29"/>
  <c r="H102" i="29"/>
  <c r="L102" i="29" s="1"/>
  <c r="F102" i="29"/>
  <c r="F101" i="29"/>
  <c r="K101" i="29" s="1"/>
  <c r="J100" i="29"/>
  <c r="I100" i="29"/>
  <c r="I99" i="29" s="1"/>
  <c r="J99" i="29"/>
  <c r="K98" i="29"/>
  <c r="F98" i="29"/>
  <c r="H98" i="29" s="1"/>
  <c r="L98" i="29" s="1"/>
  <c r="K97" i="29"/>
  <c r="H97" i="29"/>
  <c r="L97" i="29" s="1"/>
  <c r="F97" i="29"/>
  <c r="J96" i="29"/>
  <c r="I96" i="29"/>
  <c r="I86" i="29" s="1"/>
  <c r="K95" i="29"/>
  <c r="H95" i="29"/>
  <c r="L95" i="29" s="1"/>
  <c r="F95" i="29"/>
  <c r="K94" i="29"/>
  <c r="F94" i="29"/>
  <c r="J93" i="29"/>
  <c r="I93" i="29"/>
  <c r="F92" i="29"/>
  <c r="H92" i="29" s="1"/>
  <c r="L92" i="29" s="1"/>
  <c r="K91" i="29"/>
  <c r="H91" i="29"/>
  <c r="L91" i="29" s="1"/>
  <c r="F91" i="29"/>
  <c r="J90" i="29"/>
  <c r="I90" i="29"/>
  <c r="K89" i="29"/>
  <c r="H89" i="29"/>
  <c r="L89" i="29" s="1"/>
  <c r="F89" i="29"/>
  <c r="K88" i="29"/>
  <c r="F88" i="29"/>
  <c r="J87" i="29"/>
  <c r="I87" i="29"/>
  <c r="J86" i="29"/>
  <c r="F85" i="29"/>
  <c r="H85" i="29" s="1"/>
  <c r="K84" i="29"/>
  <c r="H84" i="29"/>
  <c r="L84" i="29" s="1"/>
  <c r="F84" i="29"/>
  <c r="F83" i="29"/>
  <c r="K83" i="29" s="1"/>
  <c r="K82" i="29"/>
  <c r="H82" i="29"/>
  <c r="L82" i="29" s="1"/>
  <c r="F82" i="29"/>
  <c r="J81" i="29"/>
  <c r="J80" i="29" s="1"/>
  <c r="H80" i="29" s="1"/>
  <c r="I81" i="29"/>
  <c r="F81" i="29"/>
  <c r="I80" i="29"/>
  <c r="F80" i="29"/>
  <c r="L76" i="29"/>
  <c r="H76" i="29"/>
  <c r="F76" i="29"/>
  <c r="K76" i="29" s="1"/>
  <c r="K75" i="29"/>
  <c r="F75" i="29"/>
  <c r="H75" i="29" s="1"/>
  <c r="L75" i="29" s="1"/>
  <c r="H74" i="29"/>
  <c r="L74" i="29" s="1"/>
  <c r="F74" i="29"/>
  <c r="K74" i="29" s="1"/>
  <c r="K73" i="29"/>
  <c r="F73" i="29"/>
  <c r="F72" i="29" s="1"/>
  <c r="H72" i="29" s="1"/>
  <c r="J72" i="29"/>
  <c r="J77" i="29" s="1"/>
  <c r="I72" i="29"/>
  <c r="F71" i="29"/>
  <c r="K70" i="29"/>
  <c r="F70" i="29"/>
  <c r="H70" i="29" s="1"/>
  <c r="L70" i="29" s="1"/>
  <c r="F69" i="29"/>
  <c r="J68" i="29"/>
  <c r="I68" i="29"/>
  <c r="I77" i="29" s="1"/>
  <c r="K67" i="29"/>
  <c r="H67" i="29"/>
  <c r="L67" i="29" s="1"/>
  <c r="F67" i="29"/>
  <c r="F66" i="29"/>
  <c r="K66" i="29" s="1"/>
  <c r="K65" i="29"/>
  <c r="H65" i="29"/>
  <c r="L65" i="29" s="1"/>
  <c r="F65" i="29"/>
  <c r="F64" i="29"/>
  <c r="K64" i="29" s="1"/>
  <c r="J63" i="29"/>
  <c r="I63" i="29"/>
  <c r="F63" i="29"/>
  <c r="H63" i="29" s="1"/>
  <c r="H59" i="29"/>
  <c r="L59" i="29" s="1"/>
  <c r="F59" i="29"/>
  <c r="K59" i="29" s="1"/>
  <c r="K58" i="29"/>
  <c r="F58" i="29"/>
  <c r="H58" i="29" s="1"/>
  <c r="L58" i="29" s="1"/>
  <c r="L57" i="29"/>
  <c r="H57" i="29"/>
  <c r="F57" i="29"/>
  <c r="K57" i="29" s="1"/>
  <c r="J56" i="29"/>
  <c r="I56" i="29"/>
  <c r="F56" i="29"/>
  <c r="K55" i="29"/>
  <c r="F55" i="29"/>
  <c r="H55" i="29" s="1"/>
  <c r="L55" i="29" s="1"/>
  <c r="F54" i="29"/>
  <c r="J53" i="29"/>
  <c r="I53" i="29"/>
  <c r="K52" i="29"/>
  <c r="H52" i="29"/>
  <c r="L52" i="29" s="1"/>
  <c r="F52" i="29"/>
  <c r="F51" i="29"/>
  <c r="K51" i="29" s="1"/>
  <c r="K50" i="29"/>
  <c r="H50" i="29"/>
  <c r="L50" i="29" s="1"/>
  <c r="F50" i="29"/>
  <c r="J49" i="29"/>
  <c r="I49" i="29"/>
  <c r="K45" i="29"/>
  <c r="F45" i="29"/>
  <c r="H45" i="29" s="1"/>
  <c r="L45" i="29" s="1"/>
  <c r="H44" i="29"/>
  <c r="L44" i="29" s="1"/>
  <c r="F44" i="29"/>
  <c r="K44" i="29" s="1"/>
  <c r="J43" i="29"/>
  <c r="I43" i="29"/>
  <c r="F43" i="29"/>
  <c r="K42" i="29"/>
  <c r="F42" i="29"/>
  <c r="H42" i="29" s="1"/>
  <c r="L42" i="29" s="1"/>
  <c r="F41" i="29"/>
  <c r="K40" i="29"/>
  <c r="F40" i="29"/>
  <c r="H40" i="29" s="1"/>
  <c r="L40" i="29" s="1"/>
  <c r="F39" i="29"/>
  <c r="J38" i="29"/>
  <c r="I38" i="29"/>
  <c r="F37" i="29"/>
  <c r="H37" i="29" s="1"/>
  <c r="L37" i="29" s="1"/>
  <c r="K36" i="29"/>
  <c r="H36" i="29"/>
  <c r="L36" i="29" s="1"/>
  <c r="F36" i="29"/>
  <c r="K35" i="29"/>
  <c r="F35" i="29"/>
  <c r="H35" i="29" s="1"/>
  <c r="L35" i="29" s="1"/>
  <c r="K34" i="29"/>
  <c r="H34" i="29"/>
  <c r="L34" i="29" s="1"/>
  <c r="F34" i="29"/>
  <c r="F33" i="29"/>
  <c r="H33" i="29" s="1"/>
  <c r="L33" i="29" s="1"/>
  <c r="K32" i="29"/>
  <c r="H32" i="29"/>
  <c r="L32" i="29" s="1"/>
  <c r="F32" i="29"/>
  <c r="F31" i="29"/>
  <c r="K30" i="29"/>
  <c r="H30" i="29"/>
  <c r="L30" i="29" s="1"/>
  <c r="F30" i="29"/>
  <c r="J29" i="29"/>
  <c r="J46" i="29" s="1"/>
  <c r="I29" i="29"/>
  <c r="I46" i="29" s="1"/>
  <c r="K25" i="29"/>
  <c r="F25" i="29"/>
  <c r="H25" i="29" s="1"/>
  <c r="L25" i="29" s="1"/>
  <c r="F24" i="29"/>
  <c r="K23" i="29"/>
  <c r="F23" i="29"/>
  <c r="H23" i="29" s="1"/>
  <c r="L23" i="29" s="1"/>
  <c r="J22" i="29"/>
  <c r="I22" i="29"/>
  <c r="F21" i="29"/>
  <c r="K21" i="29" s="1"/>
  <c r="K20" i="29"/>
  <c r="H20" i="29"/>
  <c r="L20" i="29" s="1"/>
  <c r="F20" i="29"/>
  <c r="F19" i="29"/>
  <c r="K19" i="29" s="1"/>
  <c r="J18" i="29"/>
  <c r="I18" i="29"/>
  <c r="H18" i="29"/>
  <c r="F18" i="29"/>
  <c r="K17" i="29"/>
  <c r="H17" i="29"/>
  <c r="L17" i="29" s="1"/>
  <c r="F17" i="29"/>
  <c r="K16" i="29"/>
  <c r="F16" i="29"/>
  <c r="K15" i="29"/>
  <c r="H15" i="29"/>
  <c r="L15" i="29" s="1"/>
  <c r="F15" i="29"/>
  <c r="J14" i="29"/>
  <c r="I14" i="29"/>
  <c r="K13" i="29"/>
  <c r="F13" i="29"/>
  <c r="H13" i="29" s="1"/>
  <c r="L13" i="29" s="1"/>
  <c r="H12" i="29"/>
  <c r="L12" i="29" s="1"/>
  <c r="F12" i="29"/>
  <c r="K12" i="29" s="1"/>
  <c r="K11" i="29"/>
  <c r="F11" i="29"/>
  <c r="F10" i="29" s="1"/>
  <c r="H10" i="29" s="1"/>
  <c r="J10" i="29"/>
  <c r="J26" i="29" s="1"/>
  <c r="I10" i="29"/>
  <c r="F9" i="29"/>
  <c r="K8" i="29"/>
  <c r="F8" i="29"/>
  <c r="H8" i="29" s="1"/>
  <c r="L8" i="29" s="1"/>
  <c r="F7" i="29"/>
  <c r="J6" i="29"/>
  <c r="I6" i="29"/>
  <c r="I26" i="29" s="1"/>
  <c r="J402" i="28"/>
  <c r="I402" i="28"/>
  <c r="F401" i="28"/>
  <c r="H401" i="28" s="1"/>
  <c r="H402" i="28" s="1"/>
  <c r="F402" i="28"/>
  <c r="F397" i="28"/>
  <c r="H397" i="28" s="1"/>
  <c r="L397" i="28" s="1"/>
  <c r="F396" i="28"/>
  <c r="K396" i="28" s="1"/>
  <c r="F395" i="28"/>
  <c r="H395" i="28" s="1"/>
  <c r="L395" i="28" s="1"/>
  <c r="H394" i="28"/>
  <c r="L394" i="28" s="1"/>
  <c r="F394" i="28"/>
  <c r="K394" i="28" s="1"/>
  <c r="F393" i="28"/>
  <c r="H393" i="28" s="1"/>
  <c r="L393" i="28" s="1"/>
  <c r="J392" i="28"/>
  <c r="I392" i="28"/>
  <c r="F391" i="28"/>
  <c r="K391" i="28" s="1"/>
  <c r="K390" i="28"/>
  <c r="F390" i="28"/>
  <c r="H390" i="28" s="1"/>
  <c r="L390" i="28" s="1"/>
  <c r="H389" i="28"/>
  <c r="L389" i="28" s="1"/>
  <c r="F389" i="28"/>
  <c r="K388" i="28"/>
  <c r="F388" i="28"/>
  <c r="H388" i="28" s="1"/>
  <c r="L388" i="28" s="1"/>
  <c r="H387" i="28"/>
  <c r="L387" i="28" s="1"/>
  <c r="F387" i="28"/>
  <c r="K387" i="28" s="1"/>
  <c r="J386" i="28"/>
  <c r="I386" i="28"/>
  <c r="F385" i="28"/>
  <c r="K385" i="28" s="1"/>
  <c r="F384" i="28"/>
  <c r="K383" i="28"/>
  <c r="F383" i="28"/>
  <c r="H383" i="28" s="1"/>
  <c r="L383" i="28" s="1"/>
  <c r="F382" i="28"/>
  <c r="H382" i="28" s="1"/>
  <c r="L382" i="28" s="1"/>
  <c r="H381" i="28"/>
  <c r="L381" i="28" s="1"/>
  <c r="F381" i="28"/>
  <c r="K381" i="28" s="1"/>
  <c r="J380" i="28"/>
  <c r="I380" i="28"/>
  <c r="F379" i="28"/>
  <c r="H378" i="28"/>
  <c r="L378" i="28" s="1"/>
  <c r="F378" i="28"/>
  <c r="K378" i="28" s="1"/>
  <c r="K377" i="28"/>
  <c r="F377" i="28"/>
  <c r="H377" i="28" s="1"/>
  <c r="L377" i="28" s="1"/>
  <c r="K376" i="28"/>
  <c r="H376" i="28"/>
  <c r="L376" i="28" s="1"/>
  <c r="F376" i="28"/>
  <c r="F375" i="28"/>
  <c r="H375" i="28" s="1"/>
  <c r="L375" i="28" s="1"/>
  <c r="J374" i="28"/>
  <c r="I374" i="28"/>
  <c r="H373" i="28"/>
  <c r="L373" i="28" s="1"/>
  <c r="F373" i="28"/>
  <c r="K373" i="28" s="1"/>
  <c r="F372" i="28"/>
  <c r="H372" i="28" s="1"/>
  <c r="L372" i="28" s="1"/>
  <c r="H371" i="28"/>
  <c r="L371" i="28" s="1"/>
  <c r="F371" i="28"/>
  <c r="K371" i="28" s="1"/>
  <c r="L370" i="28"/>
  <c r="F370" i="28"/>
  <c r="H370" i="28" s="1"/>
  <c r="L369" i="28"/>
  <c r="H369" i="28"/>
  <c r="F369" i="28"/>
  <c r="K369" i="28" s="1"/>
  <c r="J368" i="28"/>
  <c r="I368" i="28"/>
  <c r="F367" i="28"/>
  <c r="H367" i="28" s="1"/>
  <c r="L367" i="28" s="1"/>
  <c r="F366" i="28"/>
  <c r="F365" i="28"/>
  <c r="H365" i="28" s="1"/>
  <c r="L365" i="28" s="1"/>
  <c r="F364" i="28"/>
  <c r="K364" i="28" s="1"/>
  <c r="F363" i="28"/>
  <c r="K363" i="28" s="1"/>
  <c r="J362" i="28"/>
  <c r="I362" i="28"/>
  <c r="H361" i="28"/>
  <c r="L361" i="28" s="1"/>
  <c r="F361" i="28"/>
  <c r="K361" i="28" s="1"/>
  <c r="K360" i="28"/>
  <c r="H360" i="28"/>
  <c r="L360" i="28" s="1"/>
  <c r="F360" i="28"/>
  <c r="F359" i="28"/>
  <c r="K359" i="28" s="1"/>
  <c r="F358" i="28"/>
  <c r="K358" i="28" s="1"/>
  <c r="H357" i="28"/>
  <c r="L357" i="28" s="1"/>
  <c r="F357" i="28"/>
  <c r="K357" i="28" s="1"/>
  <c r="J356" i="28"/>
  <c r="I356" i="28"/>
  <c r="F355" i="28"/>
  <c r="K355" i="28" s="1"/>
  <c r="F354" i="28"/>
  <c r="H354" i="28" s="1"/>
  <c r="L354" i="28" s="1"/>
  <c r="K353" i="28"/>
  <c r="F353" i="28"/>
  <c r="H353" i="28" s="1"/>
  <c r="L353" i="28" s="1"/>
  <c r="K352" i="28"/>
  <c r="F352" i="28"/>
  <c r="F351" i="28"/>
  <c r="H351" i="28" s="1"/>
  <c r="L351" i="28" s="1"/>
  <c r="J350" i="28"/>
  <c r="I350" i="28"/>
  <c r="K349" i="28"/>
  <c r="F349" i="28"/>
  <c r="H349" i="28" s="1"/>
  <c r="L349" i="28" s="1"/>
  <c r="H348" i="28"/>
  <c r="L348" i="28" s="1"/>
  <c r="F348" i="28"/>
  <c r="K348" i="28" s="1"/>
  <c r="K347" i="28"/>
  <c r="F347" i="28"/>
  <c r="H347" i="28" s="1"/>
  <c r="L347" i="28" s="1"/>
  <c r="F346" i="28"/>
  <c r="K346" i="28" s="1"/>
  <c r="K345" i="28"/>
  <c r="F345" i="28"/>
  <c r="H345" i="28" s="1"/>
  <c r="L345" i="28" s="1"/>
  <c r="J344" i="28"/>
  <c r="I344" i="28"/>
  <c r="F343" i="28"/>
  <c r="K343" i="28" s="1"/>
  <c r="F342" i="28"/>
  <c r="H341" i="28"/>
  <c r="L341" i="28" s="1"/>
  <c r="F341" i="28"/>
  <c r="K341" i="28" s="1"/>
  <c r="F340" i="28"/>
  <c r="H340" i="28" s="1"/>
  <c r="L340" i="28" s="1"/>
  <c r="F339" i="28"/>
  <c r="J338" i="28"/>
  <c r="I338" i="28"/>
  <c r="F337" i="28"/>
  <c r="K337" i="28" s="1"/>
  <c r="H336" i="28"/>
  <c r="L336" i="28" s="1"/>
  <c r="F336" i="28"/>
  <c r="K336" i="28" s="1"/>
  <c r="F335" i="28"/>
  <c r="K335" i="28" s="1"/>
  <c r="F334" i="28"/>
  <c r="F333" i="28"/>
  <c r="H333" i="28" s="1"/>
  <c r="L333" i="28" s="1"/>
  <c r="J332" i="28"/>
  <c r="I332" i="28"/>
  <c r="K331" i="28"/>
  <c r="F331" i="28"/>
  <c r="H331" i="28" s="1"/>
  <c r="L331" i="28" s="1"/>
  <c r="F330" i="28"/>
  <c r="H330" i="28" s="1"/>
  <c r="L330" i="28" s="1"/>
  <c r="F329" i="28"/>
  <c r="F328" i="28"/>
  <c r="K328" i="28" s="1"/>
  <c r="F327" i="28"/>
  <c r="H327" i="28" s="1"/>
  <c r="L327" i="28" s="1"/>
  <c r="J326" i="28"/>
  <c r="I326" i="28"/>
  <c r="H325" i="28"/>
  <c r="L325" i="28" s="1"/>
  <c r="F325" i="28"/>
  <c r="K325" i="28" s="1"/>
  <c r="F324" i="28"/>
  <c r="F323" i="28"/>
  <c r="K323" i="28" s="1"/>
  <c r="F322" i="28"/>
  <c r="H322" i="28" s="1"/>
  <c r="L322" i="28" s="1"/>
  <c r="H321" i="28"/>
  <c r="L321" i="28" s="1"/>
  <c r="F321" i="28"/>
  <c r="K321" i="28" s="1"/>
  <c r="J320" i="28"/>
  <c r="I320" i="28"/>
  <c r="F319" i="28"/>
  <c r="H319" i="28" s="1"/>
  <c r="L319" i="28" s="1"/>
  <c r="H318" i="28"/>
  <c r="L318" i="28" s="1"/>
  <c r="F318" i="28"/>
  <c r="K318" i="28" s="1"/>
  <c r="F317" i="28"/>
  <c r="H317" i="28" s="1"/>
  <c r="L317" i="28" s="1"/>
  <c r="H316" i="28"/>
  <c r="L316" i="28" s="1"/>
  <c r="F316" i="28"/>
  <c r="K316" i="28" s="1"/>
  <c r="K315" i="28"/>
  <c r="F315" i="28"/>
  <c r="J314" i="28"/>
  <c r="I314" i="28"/>
  <c r="F313" i="28"/>
  <c r="H312" i="28"/>
  <c r="L312" i="28" s="1"/>
  <c r="F312" i="28"/>
  <c r="K312" i="28" s="1"/>
  <c r="H311" i="28"/>
  <c r="L311" i="28" s="1"/>
  <c r="F311" i="28"/>
  <c r="K311" i="28" s="1"/>
  <c r="K310" i="28"/>
  <c r="H310" i="28"/>
  <c r="L310" i="28" s="1"/>
  <c r="F310" i="28"/>
  <c r="F309" i="28"/>
  <c r="K309" i="28" s="1"/>
  <c r="J308" i="28"/>
  <c r="I308" i="28"/>
  <c r="F308" i="28"/>
  <c r="L307" i="28"/>
  <c r="K307" i="28"/>
  <c r="H307" i="28"/>
  <c r="F307" i="28"/>
  <c r="K306" i="28"/>
  <c r="F306" i="28"/>
  <c r="H306" i="28" s="1"/>
  <c r="L306" i="28" s="1"/>
  <c r="K305" i="28"/>
  <c r="H305" i="28"/>
  <c r="L305" i="28" s="1"/>
  <c r="F305" i="28"/>
  <c r="K304" i="28"/>
  <c r="F304" i="28"/>
  <c r="H304" i="28" s="1"/>
  <c r="L304" i="28" s="1"/>
  <c r="F303" i="28"/>
  <c r="F302" i="28" s="1"/>
  <c r="H302" i="28" s="1"/>
  <c r="J302" i="28"/>
  <c r="I302" i="28"/>
  <c r="F301" i="28"/>
  <c r="F300" i="28"/>
  <c r="K300" i="28" s="1"/>
  <c r="F299" i="28"/>
  <c r="H299" i="28" s="1"/>
  <c r="L299" i="28" s="1"/>
  <c r="F298" i="28"/>
  <c r="K298" i="28" s="1"/>
  <c r="F297" i="28"/>
  <c r="H297" i="28" s="1"/>
  <c r="L297" i="28" s="1"/>
  <c r="J296" i="28"/>
  <c r="I296" i="28"/>
  <c r="F295" i="28"/>
  <c r="K295" i="28" s="1"/>
  <c r="F294" i="28"/>
  <c r="K293" i="28"/>
  <c r="F293" i="28"/>
  <c r="H293" i="28" s="1"/>
  <c r="L293" i="28" s="1"/>
  <c r="K292" i="28"/>
  <c r="H292" i="28"/>
  <c r="L292" i="28" s="1"/>
  <c r="F292" i="28"/>
  <c r="F291" i="28"/>
  <c r="F290" i="28" s="1"/>
  <c r="J290" i="28"/>
  <c r="I290" i="28"/>
  <c r="K289" i="28"/>
  <c r="H289" i="28"/>
  <c r="L289" i="28" s="1"/>
  <c r="F289" i="28"/>
  <c r="F288" i="28"/>
  <c r="L287" i="28"/>
  <c r="K287" i="28"/>
  <c r="H287" i="28"/>
  <c r="F287" i="28"/>
  <c r="F286" i="28"/>
  <c r="H285" i="28"/>
  <c r="L285" i="28" s="1"/>
  <c r="F285" i="28"/>
  <c r="K285" i="28" s="1"/>
  <c r="J284" i="28"/>
  <c r="I284" i="28"/>
  <c r="F283" i="28"/>
  <c r="H283" i="28" s="1"/>
  <c r="L283" i="28" s="1"/>
  <c r="F282" i="28"/>
  <c r="K281" i="28"/>
  <c r="F281" i="28"/>
  <c r="H281" i="28" s="1"/>
  <c r="L281" i="28" s="1"/>
  <c r="K280" i="28"/>
  <c r="H280" i="28"/>
  <c r="L280" i="28" s="1"/>
  <c r="F280" i="28"/>
  <c r="L279" i="28"/>
  <c r="K279" i="28"/>
  <c r="F279" i="28"/>
  <c r="H279" i="28" s="1"/>
  <c r="J278" i="28"/>
  <c r="I278" i="28"/>
  <c r="L277" i="28"/>
  <c r="H277" i="28"/>
  <c r="F277" i="28"/>
  <c r="K277" i="28" s="1"/>
  <c r="F276" i="28"/>
  <c r="K276" i="28" s="1"/>
  <c r="F275" i="28"/>
  <c r="K275" i="28" s="1"/>
  <c r="F274" i="28"/>
  <c r="K274" i="28" s="1"/>
  <c r="F273" i="28"/>
  <c r="J272" i="28"/>
  <c r="I272" i="28"/>
  <c r="F271" i="28"/>
  <c r="F270" i="28"/>
  <c r="H270" i="28" s="1"/>
  <c r="L270" i="28" s="1"/>
  <c r="K269" i="28"/>
  <c r="H269" i="28"/>
  <c r="L269" i="28" s="1"/>
  <c r="F269" i="28"/>
  <c r="K268" i="28"/>
  <c r="H268" i="28"/>
  <c r="L268" i="28" s="1"/>
  <c r="F268" i="28"/>
  <c r="H267" i="28"/>
  <c r="L267" i="28" s="1"/>
  <c r="F267" i="28"/>
  <c r="J266" i="28"/>
  <c r="I266" i="28"/>
  <c r="F265" i="28"/>
  <c r="K265" i="28" s="1"/>
  <c r="F264" i="28"/>
  <c r="K264" i="28" s="1"/>
  <c r="F263" i="28"/>
  <c r="K263" i="28" s="1"/>
  <c r="K262" i="28"/>
  <c r="F262" i="28"/>
  <c r="H262" i="28" s="1"/>
  <c r="L262" i="28" s="1"/>
  <c r="H261" i="28"/>
  <c r="L261" i="28" s="1"/>
  <c r="F261" i="28"/>
  <c r="K261" i="28" s="1"/>
  <c r="J260" i="28"/>
  <c r="I260" i="28"/>
  <c r="F260" i="28"/>
  <c r="H259" i="28"/>
  <c r="L259" i="28" s="1"/>
  <c r="F259" i="28"/>
  <c r="K259" i="28" s="1"/>
  <c r="F258" i="28"/>
  <c r="H258" i="28" s="1"/>
  <c r="L258" i="28" s="1"/>
  <c r="F257" i="28"/>
  <c r="K257" i="28" s="1"/>
  <c r="F256" i="28"/>
  <c r="F255" i="28"/>
  <c r="H255" i="28" s="1"/>
  <c r="L255" i="28" s="1"/>
  <c r="J254" i="28"/>
  <c r="I254" i="28"/>
  <c r="K253" i="28"/>
  <c r="F253" i="28"/>
  <c r="H253" i="28" s="1"/>
  <c r="L253" i="28" s="1"/>
  <c r="F252" i="28"/>
  <c r="K252" i="28" s="1"/>
  <c r="F251" i="28"/>
  <c r="K251" i="28" s="1"/>
  <c r="F250" i="28"/>
  <c r="K250" i="28" s="1"/>
  <c r="K249" i="28"/>
  <c r="H249" i="28"/>
  <c r="L249" i="28" s="1"/>
  <c r="F249" i="28"/>
  <c r="J248" i="28"/>
  <c r="I248" i="28"/>
  <c r="H247" i="28"/>
  <c r="L247" i="28" s="1"/>
  <c r="F247" i="28"/>
  <c r="K247" i="28" s="1"/>
  <c r="H246" i="28"/>
  <c r="L246" i="28" s="1"/>
  <c r="F246" i="28"/>
  <c r="K246" i="28" s="1"/>
  <c r="F245" i="28"/>
  <c r="K245" i="28" s="1"/>
  <c r="F244" i="28"/>
  <c r="K244" i="28" s="1"/>
  <c r="F243" i="28"/>
  <c r="J242" i="28"/>
  <c r="I242" i="28"/>
  <c r="K241" i="28"/>
  <c r="F241" i="28"/>
  <c r="H241" i="28" s="1"/>
  <c r="L241" i="28" s="1"/>
  <c r="H240" i="28"/>
  <c r="L240" i="28" s="1"/>
  <c r="F240" i="28"/>
  <c r="K240" i="28" s="1"/>
  <c r="F239" i="28"/>
  <c r="H239" i="28" s="1"/>
  <c r="L239" i="28" s="1"/>
  <c r="H238" i="28"/>
  <c r="L238" i="28" s="1"/>
  <c r="F238" i="28"/>
  <c r="K238" i="28" s="1"/>
  <c r="H237" i="28"/>
  <c r="L237" i="28" s="1"/>
  <c r="F237" i="28"/>
  <c r="K237" i="28" s="1"/>
  <c r="J236" i="28"/>
  <c r="I236" i="28"/>
  <c r="L235" i="28"/>
  <c r="K235" i="28"/>
  <c r="F235" i="28"/>
  <c r="H235" i="28" s="1"/>
  <c r="F234" i="28"/>
  <c r="K234" i="28" s="1"/>
  <c r="F233" i="28"/>
  <c r="H233" i="28" s="1"/>
  <c r="L233" i="28" s="1"/>
  <c r="F232" i="28"/>
  <c r="K232" i="28" s="1"/>
  <c r="F231" i="28"/>
  <c r="J230" i="28"/>
  <c r="I230" i="28"/>
  <c r="F229" i="28"/>
  <c r="K228" i="28"/>
  <c r="F228" i="28"/>
  <c r="H228" i="28" s="1"/>
  <c r="L228" i="28" s="1"/>
  <c r="F227" i="28"/>
  <c r="K227" i="28" s="1"/>
  <c r="F226" i="28"/>
  <c r="K226" i="28" s="1"/>
  <c r="F225" i="28"/>
  <c r="K225" i="28" s="1"/>
  <c r="J224" i="28"/>
  <c r="I224" i="28"/>
  <c r="H223" i="28"/>
  <c r="L223" i="28" s="1"/>
  <c r="F223" i="28"/>
  <c r="K223" i="28" s="1"/>
  <c r="H222" i="28"/>
  <c r="L222" i="28" s="1"/>
  <c r="F222" i="28"/>
  <c r="K222" i="28" s="1"/>
  <c r="F221" i="28"/>
  <c r="K221" i="28" s="1"/>
  <c r="F220" i="28"/>
  <c r="K220" i="28" s="1"/>
  <c r="K219" i="28"/>
  <c r="F219" i="28"/>
  <c r="J218" i="28"/>
  <c r="I218" i="28"/>
  <c r="F217" i="28"/>
  <c r="H217" i="28" s="1"/>
  <c r="L217" i="28" s="1"/>
  <c r="L216" i="28"/>
  <c r="K216" i="28"/>
  <c r="H216" i="28"/>
  <c r="F216" i="28"/>
  <c r="K215" i="28"/>
  <c r="F215" i="28"/>
  <c r="H215" i="28" s="1"/>
  <c r="L215" i="28" s="1"/>
  <c r="J214" i="28"/>
  <c r="I214" i="28"/>
  <c r="F214" i="28"/>
  <c r="K213" i="28"/>
  <c r="F213" i="28"/>
  <c r="H213" i="28" s="1"/>
  <c r="L213" i="28" s="1"/>
  <c r="K212" i="28"/>
  <c r="F212" i="28"/>
  <c r="H212" i="28" s="1"/>
  <c r="L212" i="28" s="1"/>
  <c r="K211" i="28"/>
  <c r="H211" i="28"/>
  <c r="L211" i="28" s="1"/>
  <c r="F211" i="28"/>
  <c r="J210" i="28"/>
  <c r="I210" i="28"/>
  <c r="F210" i="28"/>
  <c r="F209" i="28"/>
  <c r="H209" i="28" s="1"/>
  <c r="L209" i="28" s="1"/>
  <c r="H208" i="28"/>
  <c r="L208" i="28" s="1"/>
  <c r="F208" i="28"/>
  <c r="K208" i="28" s="1"/>
  <c r="K207" i="28"/>
  <c r="H207" i="28"/>
  <c r="L207" i="28" s="1"/>
  <c r="F207" i="28"/>
  <c r="J206" i="28"/>
  <c r="I206" i="28"/>
  <c r="K202" i="28"/>
  <c r="H202" i="28"/>
  <c r="L202" i="28" s="1"/>
  <c r="F202" i="28"/>
  <c r="F201" i="28"/>
  <c r="F200" i="28" s="1"/>
  <c r="J200" i="28"/>
  <c r="I200" i="28"/>
  <c r="K199" i="28"/>
  <c r="H199" i="28"/>
  <c r="L199" i="28" s="1"/>
  <c r="F199" i="28"/>
  <c r="F198" i="28"/>
  <c r="F197" i="28" s="1"/>
  <c r="J197" i="28"/>
  <c r="I197" i="28"/>
  <c r="F196" i="28"/>
  <c r="K196" i="28" s="1"/>
  <c r="H195" i="28"/>
  <c r="L195" i="28" s="1"/>
  <c r="F195" i="28"/>
  <c r="F194" i="28" s="1"/>
  <c r="H194" i="28" s="1"/>
  <c r="J194" i="28"/>
  <c r="I194" i="28"/>
  <c r="F193" i="28"/>
  <c r="K193" i="28" s="1"/>
  <c r="F192" i="28"/>
  <c r="F191" i="28" s="1"/>
  <c r="J191" i="28"/>
  <c r="I191" i="28"/>
  <c r="K189" i="28"/>
  <c r="F189" i="28"/>
  <c r="H189" i="28" s="1"/>
  <c r="L189" i="28" s="1"/>
  <c r="F188" i="28"/>
  <c r="F187" i="28" s="1"/>
  <c r="J187" i="28"/>
  <c r="I187" i="28"/>
  <c r="F186" i="28"/>
  <c r="H186" i="28" s="1"/>
  <c r="L186" i="28" s="1"/>
  <c r="F185" i="28"/>
  <c r="H185" i="28" s="1"/>
  <c r="L185" i="28" s="1"/>
  <c r="J184" i="28"/>
  <c r="I184" i="28"/>
  <c r="K183" i="28"/>
  <c r="F183" i="28"/>
  <c r="H183" i="28" s="1"/>
  <c r="L183" i="28" s="1"/>
  <c r="K182" i="28"/>
  <c r="H182" i="28"/>
  <c r="L182" i="28" s="1"/>
  <c r="F182" i="28"/>
  <c r="J181" i="28"/>
  <c r="I181" i="28"/>
  <c r="F181" i="28"/>
  <c r="H181" i="28" s="1"/>
  <c r="H180" i="28"/>
  <c r="L180" i="28" s="1"/>
  <c r="F180" i="28"/>
  <c r="K180" i="28" s="1"/>
  <c r="F179" i="28"/>
  <c r="H179" i="28" s="1"/>
  <c r="L179" i="28" s="1"/>
  <c r="J178" i="28"/>
  <c r="I178" i="28"/>
  <c r="I177" i="28" s="1"/>
  <c r="J177" i="28"/>
  <c r="F176" i="28"/>
  <c r="L175" i="28"/>
  <c r="K175" i="28"/>
  <c r="F175" i="28"/>
  <c r="H175" i="28" s="1"/>
  <c r="J174" i="28"/>
  <c r="I174" i="28"/>
  <c r="F174" i="28"/>
  <c r="H174" i="28" s="1"/>
  <c r="K173" i="28"/>
  <c r="F173" i="28"/>
  <c r="H173" i="28" s="1"/>
  <c r="L173" i="28" s="1"/>
  <c r="F172" i="28"/>
  <c r="J171" i="28"/>
  <c r="I171" i="28"/>
  <c r="F170" i="28"/>
  <c r="F168" i="28" s="1"/>
  <c r="H168" i="28" s="1"/>
  <c r="L169" i="28"/>
  <c r="K169" i="28"/>
  <c r="F169" i="28"/>
  <c r="H169" i="28" s="1"/>
  <c r="J168" i="28"/>
  <c r="I168" i="28"/>
  <c r="K167" i="28"/>
  <c r="F167" i="28"/>
  <c r="H167" i="28" s="1"/>
  <c r="L167" i="28" s="1"/>
  <c r="F166" i="28"/>
  <c r="J165" i="28"/>
  <c r="J164" i="28" s="1"/>
  <c r="I165" i="28"/>
  <c r="F163" i="28"/>
  <c r="F162" i="28"/>
  <c r="K162" i="28" s="1"/>
  <c r="J161" i="28"/>
  <c r="I161" i="28"/>
  <c r="F160" i="28"/>
  <c r="K160" i="28" s="1"/>
  <c r="F159" i="28"/>
  <c r="J158" i="28"/>
  <c r="I158" i="28"/>
  <c r="F157" i="28"/>
  <c r="F156" i="28"/>
  <c r="K156" i="28" s="1"/>
  <c r="J155" i="28"/>
  <c r="I155" i="28"/>
  <c r="F154" i="28"/>
  <c r="K154" i="28" s="1"/>
  <c r="F153" i="28"/>
  <c r="J152" i="28"/>
  <c r="I152" i="28"/>
  <c r="J151" i="28"/>
  <c r="K150" i="28"/>
  <c r="H150" i="28"/>
  <c r="L150" i="28" s="1"/>
  <c r="F150" i="28"/>
  <c r="H149" i="28"/>
  <c r="L149" i="28" s="1"/>
  <c r="F149" i="28"/>
  <c r="K149" i="28" s="1"/>
  <c r="J148" i="28"/>
  <c r="I148" i="28"/>
  <c r="F148" i="28"/>
  <c r="H148" i="28" s="1"/>
  <c r="F147" i="28"/>
  <c r="K147" i="28" s="1"/>
  <c r="F146" i="28"/>
  <c r="J145" i="28"/>
  <c r="I145" i="28"/>
  <c r="K144" i="28"/>
  <c r="H144" i="28"/>
  <c r="L144" i="28" s="1"/>
  <c r="F144" i="28"/>
  <c r="H143" i="28"/>
  <c r="L143" i="28" s="1"/>
  <c r="F143" i="28"/>
  <c r="K143" i="28" s="1"/>
  <c r="J142" i="28"/>
  <c r="J138" i="28" s="1"/>
  <c r="I142" i="28"/>
  <c r="H142" i="28"/>
  <c r="F142" i="28"/>
  <c r="H141" i="28"/>
  <c r="L141" i="28" s="1"/>
  <c r="F141" i="28"/>
  <c r="K141" i="28" s="1"/>
  <c r="F140" i="28"/>
  <c r="F139" i="28" s="1"/>
  <c r="J139" i="28"/>
  <c r="I139" i="28"/>
  <c r="F137" i="28"/>
  <c r="H137" i="28" s="1"/>
  <c r="L137" i="28" s="1"/>
  <c r="F136" i="28"/>
  <c r="F135" i="28" s="1"/>
  <c r="J135" i="28"/>
  <c r="I135" i="28"/>
  <c r="L134" i="28"/>
  <c r="K134" i="28"/>
  <c r="H134" i="28"/>
  <c r="F134" i="28"/>
  <c r="F133" i="28"/>
  <c r="F132" i="28" s="1"/>
  <c r="J132" i="28"/>
  <c r="I132" i="28"/>
  <c r="H132" i="28" s="1"/>
  <c r="K131" i="28"/>
  <c r="H131" i="28"/>
  <c r="L131" i="28" s="1"/>
  <c r="F131" i="28"/>
  <c r="F130" i="28"/>
  <c r="F129" i="28" s="1"/>
  <c r="H129" i="28" s="1"/>
  <c r="J129" i="28"/>
  <c r="I129" i="28"/>
  <c r="H128" i="28"/>
  <c r="L128" i="28" s="1"/>
  <c r="F128" i="28"/>
  <c r="K128" i="28" s="1"/>
  <c r="F127" i="28"/>
  <c r="F126" i="28" s="1"/>
  <c r="H126" i="28" s="1"/>
  <c r="J126" i="28"/>
  <c r="I126" i="28"/>
  <c r="I125" i="28" s="1"/>
  <c r="F124" i="28"/>
  <c r="H124" i="28" s="1"/>
  <c r="L124" i="28" s="1"/>
  <c r="F123" i="28"/>
  <c r="K123" i="28" s="1"/>
  <c r="J122" i="28"/>
  <c r="I122" i="28"/>
  <c r="F121" i="28"/>
  <c r="H121" i="28" s="1"/>
  <c r="L121" i="28" s="1"/>
  <c r="K120" i="28"/>
  <c r="H120" i="28"/>
  <c r="L120" i="28" s="1"/>
  <c r="F120" i="28"/>
  <c r="J119" i="28"/>
  <c r="I119" i="28"/>
  <c r="H118" i="28"/>
  <c r="L118" i="28" s="1"/>
  <c r="F118" i="28"/>
  <c r="K118" i="28" s="1"/>
  <c r="F117" i="28"/>
  <c r="J116" i="28"/>
  <c r="I116" i="28"/>
  <c r="F115" i="28"/>
  <c r="H115" i="28" s="1"/>
  <c r="L115" i="28" s="1"/>
  <c r="F114" i="28"/>
  <c r="H114" i="28" s="1"/>
  <c r="L114" i="28" s="1"/>
  <c r="J113" i="28"/>
  <c r="I113" i="28"/>
  <c r="F111" i="28"/>
  <c r="K111" i="28" s="1"/>
  <c r="F110" i="28"/>
  <c r="J109" i="28"/>
  <c r="I109" i="28"/>
  <c r="F108" i="28"/>
  <c r="F107" i="28"/>
  <c r="K107" i="28" s="1"/>
  <c r="J106" i="28"/>
  <c r="I106" i="28"/>
  <c r="I99" i="28" s="1"/>
  <c r="F105" i="28"/>
  <c r="K105" i="28" s="1"/>
  <c r="F104" i="28"/>
  <c r="J103" i="28"/>
  <c r="I103" i="28"/>
  <c r="F102" i="28"/>
  <c r="H101" i="28"/>
  <c r="L101" i="28" s="1"/>
  <c r="F101" i="28"/>
  <c r="K101" i="28" s="1"/>
  <c r="J100" i="28"/>
  <c r="J99" i="28" s="1"/>
  <c r="I100" i="28"/>
  <c r="F100" i="28"/>
  <c r="H100" i="28" s="1"/>
  <c r="F98" i="28"/>
  <c r="K98" i="28" s="1"/>
  <c r="H97" i="28"/>
  <c r="L97" i="28" s="1"/>
  <c r="F97" i="28"/>
  <c r="F96" i="28" s="1"/>
  <c r="H96" i="28" s="1"/>
  <c r="J96" i="28"/>
  <c r="I96" i="28"/>
  <c r="F95" i="28"/>
  <c r="K95" i="28" s="1"/>
  <c r="F94" i="28"/>
  <c r="K94" i="28" s="1"/>
  <c r="J93" i="28"/>
  <c r="I93" i="28"/>
  <c r="F92" i="28"/>
  <c r="K92" i="28" s="1"/>
  <c r="H91" i="28"/>
  <c r="L91" i="28" s="1"/>
  <c r="F91" i="28"/>
  <c r="K91" i="28" s="1"/>
  <c r="J90" i="28"/>
  <c r="I90" i="28"/>
  <c r="F90" i="28"/>
  <c r="F89" i="28"/>
  <c r="K89" i="28" s="1"/>
  <c r="F88" i="28"/>
  <c r="J87" i="28"/>
  <c r="J86" i="28" s="1"/>
  <c r="I87" i="28"/>
  <c r="I86" i="28"/>
  <c r="F85" i="28"/>
  <c r="H85" i="28" s="1"/>
  <c r="H84" i="28"/>
  <c r="L84" i="28" s="1"/>
  <c r="F84" i="28"/>
  <c r="K84" i="28" s="1"/>
  <c r="L83" i="28"/>
  <c r="K83" i="28"/>
  <c r="H83" i="28"/>
  <c r="F83" i="28"/>
  <c r="F82" i="28"/>
  <c r="F81" i="28" s="1"/>
  <c r="F80" i="28" s="1"/>
  <c r="J81" i="28"/>
  <c r="J80" i="28" s="1"/>
  <c r="I81" i="28"/>
  <c r="F76" i="28"/>
  <c r="K76" i="28" s="1"/>
  <c r="F75" i="28"/>
  <c r="K75" i="28" s="1"/>
  <c r="H74" i="28"/>
  <c r="L74" i="28" s="1"/>
  <c r="F74" i="28"/>
  <c r="K74" i="28" s="1"/>
  <c r="F73" i="28"/>
  <c r="F72" i="28" s="1"/>
  <c r="J72" i="28"/>
  <c r="I72" i="28"/>
  <c r="F71" i="28"/>
  <c r="K71" i="28" s="1"/>
  <c r="F70" i="28"/>
  <c r="K70" i="28" s="1"/>
  <c r="F69" i="28"/>
  <c r="H69" i="28" s="1"/>
  <c r="L69" i="28" s="1"/>
  <c r="J68" i="28"/>
  <c r="I68" i="28"/>
  <c r="F67" i="28"/>
  <c r="K67" i="28" s="1"/>
  <c r="F66" i="28"/>
  <c r="H66" i="28" s="1"/>
  <c r="L66" i="28" s="1"/>
  <c r="K65" i="28"/>
  <c r="H65" i="28"/>
  <c r="L65" i="28" s="1"/>
  <c r="F65" i="28"/>
  <c r="H64" i="28"/>
  <c r="L64" i="28" s="1"/>
  <c r="F64" i="28"/>
  <c r="K64" i="28" s="1"/>
  <c r="J63" i="28"/>
  <c r="I63" i="28"/>
  <c r="F59" i="28"/>
  <c r="K59" i="28" s="1"/>
  <c r="F58" i="28"/>
  <c r="K58" i="28" s="1"/>
  <c r="H57" i="28"/>
  <c r="L57" i="28" s="1"/>
  <c r="F57" i="28"/>
  <c r="K57" i="28" s="1"/>
  <c r="J56" i="28"/>
  <c r="I56" i="28"/>
  <c r="H55" i="28"/>
  <c r="L55" i="28" s="1"/>
  <c r="F55" i="28"/>
  <c r="K55" i="28" s="1"/>
  <c r="F54" i="28"/>
  <c r="F53" i="28" s="1"/>
  <c r="J53" i="28"/>
  <c r="I53" i="28"/>
  <c r="I60" i="28" s="1"/>
  <c r="K52" i="28"/>
  <c r="H52" i="28"/>
  <c r="L52" i="28" s="1"/>
  <c r="F52" i="28"/>
  <c r="H51" i="28"/>
  <c r="L51" i="28" s="1"/>
  <c r="F51" i="28"/>
  <c r="K51" i="28" s="1"/>
  <c r="K50" i="28"/>
  <c r="F50" i="28"/>
  <c r="H50" i="28" s="1"/>
  <c r="L50" i="28" s="1"/>
  <c r="J49" i="28"/>
  <c r="I49" i="28"/>
  <c r="F45" i="28"/>
  <c r="K45" i="28" s="1"/>
  <c r="H44" i="28"/>
  <c r="L44" i="28" s="1"/>
  <c r="F44" i="28"/>
  <c r="K44" i="28" s="1"/>
  <c r="J43" i="28"/>
  <c r="I43" i="28"/>
  <c r="F43" i="28"/>
  <c r="H42" i="28"/>
  <c r="L42" i="28" s="1"/>
  <c r="F42" i="28"/>
  <c r="K42" i="28" s="1"/>
  <c r="F41" i="28"/>
  <c r="H41" i="28" s="1"/>
  <c r="L41" i="28" s="1"/>
  <c r="K40" i="28"/>
  <c r="H40" i="28"/>
  <c r="L40" i="28" s="1"/>
  <c r="F40" i="28"/>
  <c r="F39" i="28"/>
  <c r="J38" i="28"/>
  <c r="I38" i="28"/>
  <c r="I46" i="28" s="1"/>
  <c r="F37" i="28"/>
  <c r="H37" i="28" s="1"/>
  <c r="L37" i="28" s="1"/>
  <c r="K36" i="28"/>
  <c r="H36" i="28"/>
  <c r="L36" i="28" s="1"/>
  <c r="F36" i="28"/>
  <c r="F35" i="28"/>
  <c r="K35" i="28" s="1"/>
  <c r="F34" i="28"/>
  <c r="K34" i="28" s="1"/>
  <c r="F33" i="28"/>
  <c r="K33" i="28" s="1"/>
  <c r="F32" i="28"/>
  <c r="F31" i="28"/>
  <c r="F30" i="28"/>
  <c r="H30" i="28" s="1"/>
  <c r="L30" i="28" s="1"/>
  <c r="J29" i="28"/>
  <c r="I29" i="28"/>
  <c r="H25" i="28"/>
  <c r="L25" i="28" s="1"/>
  <c r="F25" i="28"/>
  <c r="K25" i="28" s="1"/>
  <c r="F24" i="28"/>
  <c r="H24" i="28" s="1"/>
  <c r="L24" i="28" s="1"/>
  <c r="F23" i="28"/>
  <c r="J22" i="28"/>
  <c r="I22" i="28"/>
  <c r="H21" i="28"/>
  <c r="L21" i="28" s="1"/>
  <c r="F21" i="28"/>
  <c r="K21" i="28" s="1"/>
  <c r="K20" i="28"/>
  <c r="F20" i="28"/>
  <c r="H20" i="28" s="1"/>
  <c r="L20" i="28" s="1"/>
  <c r="F19" i="28"/>
  <c r="F18" i="28" s="1"/>
  <c r="H18" i="28" s="1"/>
  <c r="J18" i="28"/>
  <c r="I18" i="28"/>
  <c r="H17" i="28"/>
  <c r="L17" i="28" s="1"/>
  <c r="F17" i="28"/>
  <c r="K17" i="28" s="1"/>
  <c r="F16" i="28"/>
  <c r="F14" i="28" s="1"/>
  <c r="K15" i="28"/>
  <c r="F15" i="28"/>
  <c r="H15" i="28" s="1"/>
  <c r="L15" i="28" s="1"/>
  <c r="J14" i="28"/>
  <c r="I14" i="28"/>
  <c r="F13" i="28"/>
  <c r="K13" i="28" s="1"/>
  <c r="H12" i="28"/>
  <c r="L12" i="28" s="1"/>
  <c r="F12" i="28"/>
  <c r="K12" i="28" s="1"/>
  <c r="F11" i="28"/>
  <c r="F10" i="28" s="1"/>
  <c r="J10" i="28"/>
  <c r="I10" i="28"/>
  <c r="F9" i="28"/>
  <c r="H9" i="28" s="1"/>
  <c r="L9" i="28" s="1"/>
  <c r="F8" i="28"/>
  <c r="K8" i="28" s="1"/>
  <c r="F7" i="28"/>
  <c r="J6" i="28"/>
  <c r="I6" i="28"/>
  <c r="F14" i="7"/>
  <c r="I224" i="7"/>
  <c r="I218" i="7"/>
  <c r="J214" i="7"/>
  <c r="I214" i="7"/>
  <c r="J210" i="7"/>
  <c r="J206" i="7"/>
  <c r="I206" i="7"/>
  <c r="I210" i="7"/>
  <c r="I81" i="7"/>
  <c r="I80" i="7" s="1"/>
  <c r="F85" i="7"/>
  <c r="H85" i="7" s="1"/>
  <c r="F82" i="7"/>
  <c r="K82" i="7" s="1"/>
  <c r="H83" i="7"/>
  <c r="L83" i="7" s="1"/>
  <c r="F83" i="7"/>
  <c r="K83" i="7" s="1"/>
  <c r="G45" i="16"/>
  <c r="G43" i="16"/>
  <c r="G42" i="16"/>
  <c r="F202" i="7"/>
  <c r="H202" i="7" s="1"/>
  <c r="L202" i="7" s="1"/>
  <c r="F201" i="7"/>
  <c r="H201" i="7" s="1"/>
  <c r="L201" i="7" s="1"/>
  <c r="J200" i="7"/>
  <c r="I200" i="7"/>
  <c r="F199" i="7"/>
  <c r="H199" i="7" s="1"/>
  <c r="L199" i="7" s="1"/>
  <c r="F198" i="7"/>
  <c r="H198" i="7" s="1"/>
  <c r="L198" i="7" s="1"/>
  <c r="J197" i="7"/>
  <c r="I197" i="7"/>
  <c r="F196" i="7"/>
  <c r="K196" i="7" s="1"/>
  <c r="F195" i="7"/>
  <c r="H195" i="7" s="1"/>
  <c r="L195" i="7" s="1"/>
  <c r="J194" i="7"/>
  <c r="I194" i="7"/>
  <c r="F193" i="7"/>
  <c r="H193" i="7" s="1"/>
  <c r="L193" i="7" s="1"/>
  <c r="F192" i="7"/>
  <c r="H192" i="7" s="1"/>
  <c r="L192" i="7" s="1"/>
  <c r="J191" i="7"/>
  <c r="I191" i="7"/>
  <c r="F189" i="7"/>
  <c r="H189" i="7" s="1"/>
  <c r="L189" i="7" s="1"/>
  <c r="F188" i="7"/>
  <c r="K188" i="7" s="1"/>
  <c r="J187" i="7"/>
  <c r="I187" i="7"/>
  <c r="F186" i="7"/>
  <c r="H186" i="7" s="1"/>
  <c r="L186" i="7" s="1"/>
  <c r="F185" i="7"/>
  <c r="H185" i="7" s="1"/>
  <c r="L185" i="7" s="1"/>
  <c r="J184" i="7"/>
  <c r="I184" i="7"/>
  <c r="F183" i="7"/>
  <c r="H183" i="7" s="1"/>
  <c r="L183" i="7" s="1"/>
  <c r="F182" i="7"/>
  <c r="H182" i="7" s="1"/>
  <c r="L182" i="7" s="1"/>
  <c r="J181" i="7"/>
  <c r="I181" i="7"/>
  <c r="F180" i="7"/>
  <c r="H180" i="7" s="1"/>
  <c r="L180" i="7" s="1"/>
  <c r="F179" i="7"/>
  <c r="K179" i="7" s="1"/>
  <c r="J178" i="7"/>
  <c r="I178" i="7"/>
  <c r="F176" i="7"/>
  <c r="H176" i="7" s="1"/>
  <c r="L176" i="7" s="1"/>
  <c r="F175" i="7"/>
  <c r="K175" i="7" s="1"/>
  <c r="J174" i="7"/>
  <c r="I174" i="7"/>
  <c r="F173" i="7"/>
  <c r="H173" i="7" s="1"/>
  <c r="L173" i="7" s="1"/>
  <c r="F172" i="7"/>
  <c r="K172" i="7" s="1"/>
  <c r="J171" i="7"/>
  <c r="I171" i="7"/>
  <c r="F170" i="7"/>
  <c r="H170" i="7" s="1"/>
  <c r="L170" i="7" s="1"/>
  <c r="F169" i="7"/>
  <c r="H169" i="7" s="1"/>
  <c r="L169" i="7" s="1"/>
  <c r="J168" i="7"/>
  <c r="I168" i="7"/>
  <c r="F167" i="7"/>
  <c r="H167" i="7" s="1"/>
  <c r="L167" i="7" s="1"/>
  <c r="F166" i="7"/>
  <c r="H166" i="7" s="1"/>
  <c r="L166" i="7" s="1"/>
  <c r="J165" i="7"/>
  <c r="I165" i="7"/>
  <c r="F163" i="7"/>
  <c r="H163" i="7" s="1"/>
  <c r="L163" i="7" s="1"/>
  <c r="F162" i="7"/>
  <c r="K162" i="7" s="1"/>
  <c r="J161" i="7"/>
  <c r="I161" i="7"/>
  <c r="F160" i="7"/>
  <c r="H160" i="7" s="1"/>
  <c r="L160" i="7" s="1"/>
  <c r="F159" i="7"/>
  <c r="K159" i="7" s="1"/>
  <c r="J158" i="7"/>
  <c r="I158" i="7"/>
  <c r="F157" i="7"/>
  <c r="H157" i="7" s="1"/>
  <c r="L157" i="7" s="1"/>
  <c r="F156" i="7"/>
  <c r="H156" i="7" s="1"/>
  <c r="L156" i="7" s="1"/>
  <c r="J155" i="7"/>
  <c r="I155" i="7"/>
  <c r="F154" i="7"/>
  <c r="H154" i="7" s="1"/>
  <c r="L154" i="7" s="1"/>
  <c r="F153" i="7"/>
  <c r="H153" i="7" s="1"/>
  <c r="L153" i="7" s="1"/>
  <c r="J152" i="7"/>
  <c r="I152" i="7"/>
  <c r="F150" i="7"/>
  <c r="H150" i="7" s="1"/>
  <c r="L150" i="7" s="1"/>
  <c r="F149" i="7"/>
  <c r="H149" i="7" s="1"/>
  <c r="L149" i="7" s="1"/>
  <c r="J148" i="7"/>
  <c r="I148" i="7"/>
  <c r="F147" i="7"/>
  <c r="H147" i="7" s="1"/>
  <c r="L147" i="7" s="1"/>
  <c r="F146" i="7"/>
  <c r="H146" i="7" s="1"/>
  <c r="L146" i="7" s="1"/>
  <c r="J145" i="7"/>
  <c r="I145" i="7"/>
  <c r="F144" i="7"/>
  <c r="H144" i="7" s="1"/>
  <c r="L144" i="7" s="1"/>
  <c r="F143" i="7"/>
  <c r="H143" i="7" s="1"/>
  <c r="L143" i="7" s="1"/>
  <c r="J142" i="7"/>
  <c r="I142" i="7"/>
  <c r="F141" i="7"/>
  <c r="H141" i="7" s="1"/>
  <c r="L141" i="7" s="1"/>
  <c r="F140" i="7"/>
  <c r="H140" i="7" s="1"/>
  <c r="L140" i="7" s="1"/>
  <c r="J139" i="7"/>
  <c r="I139" i="7"/>
  <c r="F137" i="7"/>
  <c r="H137" i="7" s="1"/>
  <c r="L137" i="7" s="1"/>
  <c r="F136" i="7"/>
  <c r="H136" i="7" s="1"/>
  <c r="L136" i="7" s="1"/>
  <c r="J135" i="7"/>
  <c r="I135" i="7"/>
  <c r="F134" i="7"/>
  <c r="H134" i="7" s="1"/>
  <c r="L134" i="7" s="1"/>
  <c r="F133" i="7"/>
  <c r="H133" i="7" s="1"/>
  <c r="L133" i="7" s="1"/>
  <c r="J132" i="7"/>
  <c r="I132" i="7"/>
  <c r="F131" i="7"/>
  <c r="H131" i="7" s="1"/>
  <c r="L131" i="7" s="1"/>
  <c r="F130" i="7"/>
  <c r="H130" i="7" s="1"/>
  <c r="L130" i="7" s="1"/>
  <c r="J129" i="7"/>
  <c r="I129" i="7"/>
  <c r="F128" i="7"/>
  <c r="H128" i="7" s="1"/>
  <c r="L128" i="7" s="1"/>
  <c r="F127" i="7"/>
  <c r="H127" i="7" s="1"/>
  <c r="L127" i="7" s="1"/>
  <c r="J126" i="7"/>
  <c r="I126" i="7"/>
  <c r="F124" i="7"/>
  <c r="H124" i="7" s="1"/>
  <c r="L124" i="7" s="1"/>
  <c r="F123" i="7"/>
  <c r="H123" i="7" s="1"/>
  <c r="L123" i="7" s="1"/>
  <c r="J122" i="7"/>
  <c r="I122" i="7"/>
  <c r="F121" i="7"/>
  <c r="H121" i="7" s="1"/>
  <c r="L121" i="7" s="1"/>
  <c r="F120" i="7"/>
  <c r="H120" i="7" s="1"/>
  <c r="L120" i="7" s="1"/>
  <c r="J119" i="7"/>
  <c r="I119" i="7"/>
  <c r="F118" i="7"/>
  <c r="H118" i="7" s="1"/>
  <c r="L118" i="7" s="1"/>
  <c r="F117" i="7"/>
  <c r="H117" i="7" s="1"/>
  <c r="L117" i="7" s="1"/>
  <c r="J116" i="7"/>
  <c r="I116" i="7"/>
  <c r="F115" i="7"/>
  <c r="H115" i="7" s="1"/>
  <c r="L115" i="7" s="1"/>
  <c r="F114" i="7"/>
  <c r="H114" i="7" s="1"/>
  <c r="L114" i="7" s="1"/>
  <c r="J113" i="7"/>
  <c r="I113" i="7"/>
  <c r="F111" i="7"/>
  <c r="H111" i="7" s="1"/>
  <c r="L111" i="7" s="1"/>
  <c r="F110" i="7"/>
  <c r="H110" i="7" s="1"/>
  <c r="L110" i="7" s="1"/>
  <c r="J109" i="7"/>
  <c r="I109" i="7"/>
  <c r="F108" i="7"/>
  <c r="H108" i="7" s="1"/>
  <c r="L108" i="7" s="1"/>
  <c r="F107" i="7"/>
  <c r="H107" i="7" s="1"/>
  <c r="L107" i="7" s="1"/>
  <c r="J106" i="7"/>
  <c r="I106" i="7"/>
  <c r="F105" i="7"/>
  <c r="H105" i="7" s="1"/>
  <c r="L105" i="7" s="1"/>
  <c r="F104" i="7"/>
  <c r="H104" i="7" s="1"/>
  <c r="L104" i="7" s="1"/>
  <c r="J103" i="7"/>
  <c r="I103" i="7"/>
  <c r="F102" i="7"/>
  <c r="H102" i="7" s="1"/>
  <c r="L102" i="7" s="1"/>
  <c r="F101" i="7"/>
  <c r="H101" i="7" s="1"/>
  <c r="L101" i="7" s="1"/>
  <c r="J100" i="7"/>
  <c r="I100" i="7"/>
  <c r="F98" i="7"/>
  <c r="H98" i="7" s="1"/>
  <c r="L98" i="7" s="1"/>
  <c r="F97" i="7"/>
  <c r="H97" i="7" s="1"/>
  <c r="L97" i="7" s="1"/>
  <c r="J96" i="7"/>
  <c r="I96" i="7"/>
  <c r="F95" i="7"/>
  <c r="H95" i="7" s="1"/>
  <c r="L95" i="7" s="1"/>
  <c r="F94" i="7"/>
  <c r="H94" i="7" s="1"/>
  <c r="L94" i="7" s="1"/>
  <c r="J93" i="7"/>
  <c r="I93" i="7"/>
  <c r="F92" i="7"/>
  <c r="H92" i="7" s="1"/>
  <c r="L92" i="7" s="1"/>
  <c r="F91" i="7"/>
  <c r="H91" i="7" s="1"/>
  <c r="L91" i="7" s="1"/>
  <c r="J90" i="7"/>
  <c r="I90" i="7"/>
  <c r="F89" i="7"/>
  <c r="H89" i="7" s="1"/>
  <c r="L89" i="7" s="1"/>
  <c r="F88" i="7"/>
  <c r="H88" i="7" s="1"/>
  <c r="L88" i="7" s="1"/>
  <c r="J87" i="7"/>
  <c r="I87" i="7"/>
  <c r="F84" i="7"/>
  <c r="H84" i="7" s="1"/>
  <c r="L84" i="7" s="1"/>
  <c r="J81" i="7"/>
  <c r="J80" i="7" s="1"/>
  <c r="E46" i="16"/>
  <c r="G46" i="16" s="1"/>
  <c r="E45" i="16"/>
  <c r="E43" i="16"/>
  <c r="E42" i="16"/>
  <c r="E37" i="16"/>
  <c r="G37" i="16" s="1"/>
  <c r="E36" i="16"/>
  <c r="E34" i="16"/>
  <c r="E33" i="16"/>
  <c r="G33" i="16" s="1"/>
  <c r="E32" i="16"/>
  <c r="G32" i="16" s="1"/>
  <c r="E31" i="16"/>
  <c r="G31" i="16" s="1"/>
  <c r="E29" i="16"/>
  <c r="G29" i="16" s="1"/>
  <c r="E28" i="16"/>
  <c r="G28" i="16" s="1"/>
  <c r="E27" i="16"/>
  <c r="E26" i="16"/>
  <c r="E25" i="16"/>
  <c r="E24" i="16"/>
  <c r="E23" i="16"/>
  <c r="E22" i="16"/>
  <c r="E17" i="16"/>
  <c r="E16" i="16"/>
  <c r="E15" i="16"/>
  <c r="E13" i="16"/>
  <c r="G13" i="16" s="1"/>
  <c r="E12" i="16"/>
  <c r="E11" i="16"/>
  <c r="E9" i="16"/>
  <c r="G9" i="16" s="1"/>
  <c r="E8" i="16"/>
  <c r="E7" i="16"/>
  <c r="G7" i="16" s="1"/>
  <c r="F32" i="7"/>
  <c r="K32" i="7" s="1"/>
  <c r="F7" i="7"/>
  <c r="H7" i="7" s="1"/>
  <c r="K32" i="28" l="1"/>
  <c r="H32" i="28"/>
  <c r="L32" i="28" s="1"/>
  <c r="K23" i="28"/>
  <c r="H23" i="28"/>
  <c r="L23" i="28" s="1"/>
  <c r="F68" i="29"/>
  <c r="F77" i="29" s="1"/>
  <c r="K69" i="29"/>
  <c r="H69" i="29"/>
  <c r="L69" i="29" s="1"/>
  <c r="H236" i="29"/>
  <c r="K24" i="29"/>
  <c r="H24" i="29"/>
  <c r="L24" i="29" s="1"/>
  <c r="K33" i="29"/>
  <c r="K41" i="29"/>
  <c r="H41" i="29"/>
  <c r="L41" i="29" s="1"/>
  <c r="K92" i="29"/>
  <c r="F96" i="29"/>
  <c r="H96" i="29" s="1"/>
  <c r="F119" i="29"/>
  <c r="H119" i="29" s="1"/>
  <c r="K120" i="29"/>
  <c r="H120" i="29"/>
  <c r="L120" i="29" s="1"/>
  <c r="K124" i="29"/>
  <c r="H124" i="29"/>
  <c r="L124" i="29" s="1"/>
  <c r="F139" i="29"/>
  <c r="H177" i="29"/>
  <c r="H207" i="29"/>
  <c r="L207" i="29" s="1"/>
  <c r="F206" i="29"/>
  <c r="K207" i="29"/>
  <c r="K221" i="29"/>
  <c r="H221" i="29"/>
  <c r="L221" i="29" s="1"/>
  <c r="H254" i="29"/>
  <c r="F260" i="29"/>
  <c r="K261" i="29"/>
  <c r="H261" i="29"/>
  <c r="L261" i="29" s="1"/>
  <c r="K9" i="29"/>
  <c r="H9" i="29"/>
  <c r="L9" i="29" s="1"/>
  <c r="K71" i="29"/>
  <c r="H71" i="29"/>
  <c r="L71" i="29" s="1"/>
  <c r="F142" i="29"/>
  <c r="H142" i="29" s="1"/>
  <c r="H143" i="29"/>
  <c r="L143" i="29" s="1"/>
  <c r="H178" i="29"/>
  <c r="H253" i="29"/>
  <c r="L253" i="29" s="1"/>
  <c r="K253" i="29"/>
  <c r="F90" i="29"/>
  <c r="H90" i="29" s="1"/>
  <c r="F148" i="29"/>
  <c r="H148" i="29" s="1"/>
  <c r="H149" i="29"/>
  <c r="L149" i="29" s="1"/>
  <c r="F29" i="29"/>
  <c r="H31" i="29"/>
  <c r="L31" i="29" s="1"/>
  <c r="F14" i="29"/>
  <c r="H16" i="29"/>
  <c r="L16" i="29" s="1"/>
  <c r="K31" i="29"/>
  <c r="H43" i="29"/>
  <c r="H81" i="29"/>
  <c r="F93" i="29"/>
  <c r="H93" i="29" s="1"/>
  <c r="H94" i="29"/>
  <c r="L94" i="29" s="1"/>
  <c r="I112" i="29"/>
  <c r="F122" i="29"/>
  <c r="H122" i="29" s="1"/>
  <c r="F125" i="29"/>
  <c r="K143" i="29"/>
  <c r="H152" i="29"/>
  <c r="J151" i="29"/>
  <c r="J203" i="29" s="1"/>
  <c r="K167" i="29"/>
  <c r="H167" i="29"/>
  <c r="L167" i="29" s="1"/>
  <c r="F6" i="29"/>
  <c r="K7" i="29"/>
  <c r="H7" i="29"/>
  <c r="L7" i="29" s="1"/>
  <c r="K37" i="29"/>
  <c r="F53" i="29"/>
  <c r="K54" i="29"/>
  <c r="H54" i="29"/>
  <c r="L54" i="29" s="1"/>
  <c r="H56" i="29"/>
  <c r="F87" i="29"/>
  <c r="H88" i="29"/>
  <c r="L88" i="29" s="1"/>
  <c r="F38" i="29"/>
  <c r="K39" i="29"/>
  <c r="H39" i="29"/>
  <c r="L39" i="29" s="1"/>
  <c r="I60" i="29"/>
  <c r="F113" i="29"/>
  <c r="K114" i="29"/>
  <c r="H114" i="29"/>
  <c r="L114" i="29" s="1"/>
  <c r="K118" i="29"/>
  <c r="H118" i="29"/>
  <c r="L118" i="29" s="1"/>
  <c r="H176" i="29"/>
  <c r="L176" i="29" s="1"/>
  <c r="F174" i="29"/>
  <c r="H174" i="29" s="1"/>
  <c r="K176" i="29"/>
  <c r="K202" i="29"/>
  <c r="H202" i="29"/>
  <c r="L202" i="29" s="1"/>
  <c r="J60" i="29"/>
  <c r="K147" i="29"/>
  <c r="H165" i="29"/>
  <c r="F168" i="29"/>
  <c r="H168" i="29" s="1"/>
  <c r="K169" i="29"/>
  <c r="H169" i="29"/>
  <c r="L169" i="29" s="1"/>
  <c r="K265" i="29"/>
  <c r="H265" i="29"/>
  <c r="L265" i="29" s="1"/>
  <c r="I398" i="29"/>
  <c r="K292" i="29"/>
  <c r="H292" i="29"/>
  <c r="L292" i="29" s="1"/>
  <c r="H296" i="29"/>
  <c r="F22" i="29"/>
  <c r="F100" i="29"/>
  <c r="F106" i="29"/>
  <c r="H106" i="29" s="1"/>
  <c r="F155" i="29"/>
  <c r="F161" i="29"/>
  <c r="H161" i="29" s="1"/>
  <c r="F191" i="29"/>
  <c r="K201" i="29"/>
  <c r="J398" i="29"/>
  <c r="H230" i="29"/>
  <c r="H240" i="29"/>
  <c r="L240" i="29" s="1"/>
  <c r="F290" i="29"/>
  <c r="F308" i="29"/>
  <c r="K309" i="29"/>
  <c r="K317" i="29"/>
  <c r="H317" i="29"/>
  <c r="L317" i="29" s="1"/>
  <c r="K342" i="29"/>
  <c r="H342" i="29"/>
  <c r="L342" i="29" s="1"/>
  <c r="H362" i="29"/>
  <c r="K382" i="29"/>
  <c r="H382" i="29"/>
  <c r="L382" i="29" s="1"/>
  <c r="I190" i="29"/>
  <c r="F197" i="29"/>
  <c r="H197" i="29" s="1"/>
  <c r="F214" i="29"/>
  <c r="K215" i="29"/>
  <c r="K244" i="29"/>
  <c r="H244" i="29"/>
  <c r="L244" i="29" s="1"/>
  <c r="F248" i="29"/>
  <c r="K269" i="29"/>
  <c r="H269" i="29"/>
  <c r="L269" i="29" s="1"/>
  <c r="H336" i="29"/>
  <c r="L336" i="29" s="1"/>
  <c r="H359" i="29"/>
  <c r="L359" i="29" s="1"/>
  <c r="H11" i="29"/>
  <c r="L11" i="29" s="1"/>
  <c r="F49" i="29"/>
  <c r="H73" i="29"/>
  <c r="L73" i="29" s="1"/>
  <c r="H126" i="29"/>
  <c r="H128" i="29"/>
  <c r="L128" i="29" s="1"/>
  <c r="H130" i="29"/>
  <c r="L130" i="29" s="1"/>
  <c r="H134" i="29"/>
  <c r="L134" i="29" s="1"/>
  <c r="H136" i="29"/>
  <c r="L136" i="29" s="1"/>
  <c r="F200" i="29"/>
  <c r="H200" i="29" s="1"/>
  <c r="K294" i="29"/>
  <c r="H294" i="29"/>
  <c r="L294" i="29" s="1"/>
  <c r="F332" i="29"/>
  <c r="K384" i="29"/>
  <c r="H384" i="29"/>
  <c r="L384" i="29" s="1"/>
  <c r="K130" i="29"/>
  <c r="K136" i="29"/>
  <c r="K219" i="29"/>
  <c r="H219" i="29"/>
  <c r="L219" i="29" s="1"/>
  <c r="H238" i="29"/>
  <c r="L238" i="29" s="1"/>
  <c r="F314" i="29"/>
  <c r="K315" i="29"/>
  <c r="H315" i="29"/>
  <c r="L315" i="29" s="1"/>
  <c r="K319" i="29"/>
  <c r="H319" i="29"/>
  <c r="L319" i="29" s="1"/>
  <c r="K340" i="29"/>
  <c r="H340" i="29"/>
  <c r="L340" i="29" s="1"/>
  <c r="H344" i="29"/>
  <c r="H19" i="29"/>
  <c r="L19" i="29" s="1"/>
  <c r="H21" i="29"/>
  <c r="L21" i="29" s="1"/>
  <c r="H51" i="29"/>
  <c r="L51" i="29" s="1"/>
  <c r="H64" i="29"/>
  <c r="L64" i="29" s="1"/>
  <c r="H66" i="29"/>
  <c r="L66" i="29" s="1"/>
  <c r="H83" i="29"/>
  <c r="L83" i="29" s="1"/>
  <c r="H101" i="29"/>
  <c r="L101" i="29" s="1"/>
  <c r="H105" i="29"/>
  <c r="L105" i="29" s="1"/>
  <c r="H107" i="29"/>
  <c r="L107" i="29" s="1"/>
  <c r="H111" i="29"/>
  <c r="L111" i="29" s="1"/>
  <c r="H226" i="29"/>
  <c r="L226" i="29" s="1"/>
  <c r="F224" i="29"/>
  <c r="H302" i="29"/>
  <c r="H350" i="29"/>
  <c r="F356" i="29"/>
  <c r="K357" i="29"/>
  <c r="K361" i="29"/>
  <c r="H361" i="29"/>
  <c r="L361" i="29" s="1"/>
  <c r="K172" i="29"/>
  <c r="K223" i="29"/>
  <c r="H223" i="29"/>
  <c r="L223" i="29" s="1"/>
  <c r="K226" i="29"/>
  <c r="K246" i="29"/>
  <c r="H246" i="29"/>
  <c r="L246" i="29" s="1"/>
  <c r="K249" i="29"/>
  <c r="H263" i="29"/>
  <c r="L263" i="29" s="1"/>
  <c r="F266" i="29"/>
  <c r="K267" i="29"/>
  <c r="H267" i="29"/>
  <c r="L267" i="29" s="1"/>
  <c r="K271" i="29"/>
  <c r="H271" i="29"/>
  <c r="L271" i="29" s="1"/>
  <c r="H274" i="29"/>
  <c r="L274" i="29" s="1"/>
  <c r="F272" i="29"/>
  <c r="K276" i="29"/>
  <c r="F284" i="29"/>
  <c r="H334" i="29"/>
  <c r="L334" i="29" s="1"/>
  <c r="H357" i="29"/>
  <c r="L357" i="29" s="1"/>
  <c r="F380" i="29"/>
  <c r="F398" i="29" s="1"/>
  <c r="H386" i="29"/>
  <c r="H363" i="29"/>
  <c r="L363" i="29" s="1"/>
  <c r="H365" i="29"/>
  <c r="L365" i="29" s="1"/>
  <c r="H367" i="29"/>
  <c r="L367" i="29" s="1"/>
  <c r="H388" i="29"/>
  <c r="L388" i="29" s="1"/>
  <c r="H390" i="29"/>
  <c r="L390" i="29" s="1"/>
  <c r="K363" i="29"/>
  <c r="H237" i="29"/>
  <c r="L237" i="29" s="1"/>
  <c r="H285" i="29"/>
  <c r="L285" i="29" s="1"/>
  <c r="F320" i="29"/>
  <c r="H333" i="29"/>
  <c r="L333" i="29" s="1"/>
  <c r="F368" i="29"/>
  <c r="H381" i="29"/>
  <c r="L381" i="29" s="1"/>
  <c r="F190" i="28"/>
  <c r="H200" i="28"/>
  <c r="H135" i="28"/>
  <c r="J398" i="28"/>
  <c r="F254" i="28"/>
  <c r="K330" i="28"/>
  <c r="H8" i="28"/>
  <c r="L8" i="28" s="1"/>
  <c r="H19" i="28"/>
  <c r="L19" i="28" s="1"/>
  <c r="H34" i="28"/>
  <c r="L34" i="28" s="1"/>
  <c r="H70" i="28"/>
  <c r="L70" i="28" s="1"/>
  <c r="H82" i="28"/>
  <c r="L82" i="28" s="1"/>
  <c r="H89" i="28"/>
  <c r="L89" i="28" s="1"/>
  <c r="H95" i="28"/>
  <c r="L95" i="28" s="1"/>
  <c r="K97" i="28"/>
  <c r="H105" i="28"/>
  <c r="L105" i="28" s="1"/>
  <c r="H130" i="28"/>
  <c r="L130" i="28" s="1"/>
  <c r="H133" i="28"/>
  <c r="L133" i="28" s="1"/>
  <c r="I138" i="28"/>
  <c r="F152" i="28"/>
  <c r="H162" i="28"/>
  <c r="L162" i="28" s="1"/>
  <c r="K185" i="28"/>
  <c r="H193" i="28"/>
  <c r="L193" i="28" s="1"/>
  <c r="K195" i="28"/>
  <c r="H201" i="28"/>
  <c r="L201" i="28" s="1"/>
  <c r="F206" i="28"/>
  <c r="K217" i="28"/>
  <c r="H225" i="28"/>
  <c r="L225" i="28" s="1"/>
  <c r="H250" i="28"/>
  <c r="L250" i="28" s="1"/>
  <c r="H264" i="28"/>
  <c r="L264" i="28" s="1"/>
  <c r="K270" i="28"/>
  <c r="H275" i="28"/>
  <c r="L275" i="28" s="1"/>
  <c r="H291" i="28"/>
  <c r="L291" i="28" s="1"/>
  <c r="K299" i="28"/>
  <c r="H303" i="28"/>
  <c r="L303" i="28" s="1"/>
  <c r="K319" i="28"/>
  <c r="H323" i="28"/>
  <c r="L323" i="28" s="1"/>
  <c r="K327" i="28"/>
  <c r="H337" i="28"/>
  <c r="L337" i="28" s="1"/>
  <c r="H355" i="28"/>
  <c r="L355" i="28" s="1"/>
  <c r="H358" i="28"/>
  <c r="L358" i="28" s="1"/>
  <c r="H385" i="28"/>
  <c r="L385" i="28" s="1"/>
  <c r="K66" i="28"/>
  <c r="K333" i="28"/>
  <c r="F29" i="28"/>
  <c r="K82" i="28"/>
  <c r="F125" i="28"/>
  <c r="K130" i="28"/>
  <c r="K133" i="28"/>
  <c r="K201" i="28"/>
  <c r="K291" i="28"/>
  <c r="K303" i="28"/>
  <c r="H81" i="28"/>
  <c r="K124" i="28"/>
  <c r="K209" i="28"/>
  <c r="K19" i="28"/>
  <c r="J60" i="28"/>
  <c r="H59" i="28"/>
  <c r="L59" i="28" s="1"/>
  <c r="H67" i="28"/>
  <c r="L67" i="28" s="1"/>
  <c r="H76" i="28"/>
  <c r="L76" i="28" s="1"/>
  <c r="H98" i="28"/>
  <c r="L98" i="28" s="1"/>
  <c r="F113" i="28"/>
  <c r="H113" i="28" s="1"/>
  <c r="K115" i="28"/>
  <c r="H136" i="28"/>
  <c r="L136" i="28" s="1"/>
  <c r="F145" i="28"/>
  <c r="H145" i="28" s="1"/>
  <c r="H154" i="28"/>
  <c r="L154" i="28" s="1"/>
  <c r="H196" i="28"/>
  <c r="L196" i="28" s="1"/>
  <c r="I398" i="28"/>
  <c r="H226" i="28"/>
  <c r="L226" i="28" s="1"/>
  <c r="H234" i="28"/>
  <c r="L234" i="28" s="1"/>
  <c r="H245" i="28"/>
  <c r="L245" i="28" s="1"/>
  <c r="H251" i="28"/>
  <c r="L251" i="28" s="1"/>
  <c r="K258" i="28"/>
  <c r="H276" i="28"/>
  <c r="L276" i="28" s="1"/>
  <c r="H328" i="28"/>
  <c r="L328" i="28" s="1"/>
  <c r="H335" i="28"/>
  <c r="L335" i="28" s="1"/>
  <c r="H346" i="28"/>
  <c r="L346" i="28" s="1"/>
  <c r="K30" i="28"/>
  <c r="K114" i="28"/>
  <c r="K351" i="28"/>
  <c r="F38" i="28"/>
  <c r="H38" i="28" s="1"/>
  <c r="H43" i="28"/>
  <c r="F56" i="28"/>
  <c r="H56" i="28" s="1"/>
  <c r="H60" i="28" s="1"/>
  <c r="F63" i="28"/>
  <c r="H90" i="28"/>
  <c r="I112" i="28"/>
  <c r="K136" i="28"/>
  <c r="K186" i="28"/>
  <c r="H191" i="28"/>
  <c r="H197" i="28"/>
  <c r="H265" i="28"/>
  <c r="L265" i="28" s="1"/>
  <c r="H343" i="28"/>
  <c r="L343" i="28" s="1"/>
  <c r="K372" i="28"/>
  <c r="K127" i="28"/>
  <c r="K137" i="28"/>
  <c r="H187" i="28"/>
  <c r="K198" i="28"/>
  <c r="K239" i="28"/>
  <c r="I26" i="28"/>
  <c r="J26" i="28"/>
  <c r="F22" i="28"/>
  <c r="J46" i="28"/>
  <c r="I77" i="28"/>
  <c r="J77" i="28"/>
  <c r="H107" i="28"/>
  <c r="L107" i="28" s="1"/>
  <c r="J112" i="28"/>
  <c r="H147" i="28"/>
  <c r="L147" i="28" s="1"/>
  <c r="F161" i="28"/>
  <c r="H161" i="28" s="1"/>
  <c r="J190" i="28"/>
  <c r="F248" i="28"/>
  <c r="F6" i="28"/>
  <c r="F49" i="28"/>
  <c r="F87" i="28"/>
  <c r="F86" i="28" s="1"/>
  <c r="H94" i="28"/>
  <c r="L94" i="28" s="1"/>
  <c r="F103" i="28"/>
  <c r="H103" i="28" s="1"/>
  <c r="H127" i="28"/>
  <c r="L127" i="28" s="1"/>
  <c r="I151" i="28"/>
  <c r="H156" i="28"/>
  <c r="L156" i="28" s="1"/>
  <c r="F178" i="28"/>
  <c r="H192" i="28"/>
  <c r="L192" i="28" s="1"/>
  <c r="H198" i="28"/>
  <c r="L198" i="28" s="1"/>
  <c r="H227" i="28"/>
  <c r="L227" i="28" s="1"/>
  <c r="H252" i="28"/>
  <c r="L252" i="28" s="1"/>
  <c r="K255" i="28"/>
  <c r="H260" i="28"/>
  <c r="H263" i="28"/>
  <c r="L263" i="28" s="1"/>
  <c r="H298" i="28"/>
  <c r="L298" i="28" s="1"/>
  <c r="K322" i="28"/>
  <c r="K365" i="28"/>
  <c r="H396" i="28"/>
  <c r="L396" i="28" s="1"/>
  <c r="H6" i="28"/>
  <c r="F26" i="28"/>
  <c r="G14" i="28" s="1"/>
  <c r="H49" i="28"/>
  <c r="H14" i="28"/>
  <c r="H53" i="28"/>
  <c r="H254" i="28"/>
  <c r="H152" i="28"/>
  <c r="F46" i="28"/>
  <c r="G29" i="28" s="1"/>
  <c r="H29" i="28"/>
  <c r="H22" i="28"/>
  <c r="G22" i="28"/>
  <c r="G10" i="28"/>
  <c r="H10" i="28"/>
  <c r="H72" i="28"/>
  <c r="K110" i="28"/>
  <c r="H110" i="28"/>
  <c r="L110" i="28" s="1"/>
  <c r="K157" i="28"/>
  <c r="H157" i="28"/>
  <c r="L157" i="28" s="1"/>
  <c r="K176" i="28"/>
  <c r="H176" i="28"/>
  <c r="L176" i="28" s="1"/>
  <c r="H290" i="28"/>
  <c r="H308" i="28"/>
  <c r="H379" i="28"/>
  <c r="L379" i="28" s="1"/>
  <c r="K379" i="28"/>
  <c r="H16" i="28"/>
  <c r="L16" i="28" s="1"/>
  <c r="G18" i="28"/>
  <c r="H31" i="28"/>
  <c r="L31" i="28" s="1"/>
  <c r="H33" i="28"/>
  <c r="L33" i="28" s="1"/>
  <c r="H35" i="28"/>
  <c r="L35" i="28" s="1"/>
  <c r="H88" i="28"/>
  <c r="L88" i="28" s="1"/>
  <c r="H92" i="28"/>
  <c r="L92" i="28" s="1"/>
  <c r="K102" i="28"/>
  <c r="H102" i="28"/>
  <c r="L102" i="28" s="1"/>
  <c r="H160" i="28"/>
  <c r="L160" i="28" s="1"/>
  <c r="K170" i="28"/>
  <c r="H170" i="28"/>
  <c r="L170" i="28" s="1"/>
  <c r="H220" i="28"/>
  <c r="L220" i="28" s="1"/>
  <c r="K397" i="28"/>
  <c r="H63" i="28"/>
  <c r="F138" i="28"/>
  <c r="F158" i="28"/>
  <c r="H158" i="28" s="1"/>
  <c r="H7" i="28"/>
  <c r="L7" i="28" s="1"/>
  <c r="H39" i="28"/>
  <c r="L39" i="28" s="1"/>
  <c r="H71" i="28"/>
  <c r="L71" i="28" s="1"/>
  <c r="F93" i="28"/>
  <c r="H93" i="28" s="1"/>
  <c r="H111" i="28"/>
  <c r="L111" i="28" s="1"/>
  <c r="F119" i="28"/>
  <c r="H119" i="28" s="1"/>
  <c r="K121" i="28"/>
  <c r="J125" i="28"/>
  <c r="J203" i="28" s="1"/>
  <c r="J404" i="28" s="1"/>
  <c r="J408" i="28" s="1"/>
  <c r="H140" i="28"/>
  <c r="L140" i="28" s="1"/>
  <c r="F155" i="28"/>
  <c r="H155" i="28" s="1"/>
  <c r="K282" i="28"/>
  <c r="H282" i="28"/>
  <c r="L282" i="28" s="1"/>
  <c r="K288" i="28"/>
  <c r="H288" i="28"/>
  <c r="L288" i="28" s="1"/>
  <c r="H301" i="28"/>
  <c r="L301" i="28" s="1"/>
  <c r="F296" i="28"/>
  <c r="H324" i="28"/>
  <c r="L324" i="28" s="1"/>
  <c r="F320" i="28"/>
  <c r="K324" i="28"/>
  <c r="H342" i="28"/>
  <c r="L342" i="28" s="1"/>
  <c r="K342" i="28"/>
  <c r="K366" i="28"/>
  <c r="H366" i="28"/>
  <c r="L366" i="28" s="1"/>
  <c r="F374" i="28"/>
  <c r="K384" i="28"/>
  <c r="H384" i="28"/>
  <c r="L384" i="28" s="1"/>
  <c r="F392" i="28"/>
  <c r="K88" i="28"/>
  <c r="K108" i="28"/>
  <c r="H108" i="28"/>
  <c r="L108" i="28" s="1"/>
  <c r="K37" i="28"/>
  <c r="H54" i="28"/>
  <c r="L54" i="28" s="1"/>
  <c r="I80" i="28"/>
  <c r="H80" i="28" s="1"/>
  <c r="K7" i="28"/>
  <c r="K9" i="28"/>
  <c r="H11" i="28"/>
  <c r="L11" i="28" s="1"/>
  <c r="H13" i="28"/>
  <c r="L13" i="28" s="1"/>
  <c r="K24" i="28"/>
  <c r="K39" i="28"/>
  <c r="K41" i="28"/>
  <c r="H45" i="28"/>
  <c r="L45" i="28" s="1"/>
  <c r="K54" i="28"/>
  <c r="H58" i="28"/>
  <c r="L58" i="28" s="1"/>
  <c r="K69" i="28"/>
  <c r="H73" i="28"/>
  <c r="L73" i="28" s="1"/>
  <c r="H75" i="28"/>
  <c r="L75" i="28" s="1"/>
  <c r="F106" i="28"/>
  <c r="H106" i="28" s="1"/>
  <c r="F109" i="28"/>
  <c r="H109" i="28" s="1"/>
  <c r="F116" i="28"/>
  <c r="H116" i="28" s="1"/>
  <c r="H117" i="28"/>
  <c r="L117" i="28" s="1"/>
  <c r="K140" i="28"/>
  <c r="H146" i="28"/>
  <c r="L146" i="28" s="1"/>
  <c r="I164" i="28"/>
  <c r="H178" i="28"/>
  <c r="F242" i="28"/>
  <c r="K243" i="28"/>
  <c r="K271" i="28"/>
  <c r="H271" i="28"/>
  <c r="L271" i="28" s="1"/>
  <c r="K301" i="28"/>
  <c r="K313" i="28"/>
  <c r="H313" i="28"/>
  <c r="L313" i="28" s="1"/>
  <c r="K31" i="28"/>
  <c r="K334" i="28"/>
  <c r="F332" i="28"/>
  <c r="H334" i="28"/>
  <c r="L334" i="28" s="1"/>
  <c r="K11" i="28"/>
  <c r="F68" i="28"/>
  <c r="K73" i="28"/>
  <c r="K117" i="28"/>
  <c r="K146" i="28"/>
  <c r="F171" i="28"/>
  <c r="H171" i="28" s="1"/>
  <c r="K172" i="28"/>
  <c r="H172" i="28"/>
  <c r="L172" i="28" s="1"/>
  <c r="H206" i="28"/>
  <c r="K233" i="28"/>
  <c r="H243" i="28"/>
  <c r="L243" i="28" s="1"/>
  <c r="K294" i="28"/>
  <c r="H294" i="28"/>
  <c r="L294" i="28" s="1"/>
  <c r="H231" i="28"/>
  <c r="L231" i="28" s="1"/>
  <c r="F230" i="28"/>
  <c r="K231" i="28"/>
  <c r="H248" i="28"/>
  <c r="K159" i="28"/>
  <c r="H159" i="28"/>
  <c r="L159" i="28" s="1"/>
  <c r="F165" i="28"/>
  <c r="K166" i="28"/>
  <c r="H166" i="28"/>
  <c r="L166" i="28" s="1"/>
  <c r="H214" i="28"/>
  <c r="F284" i="28"/>
  <c r="K286" i="28"/>
  <c r="H286" i="28"/>
  <c r="L286" i="28" s="1"/>
  <c r="H329" i="28"/>
  <c r="L329" i="28" s="1"/>
  <c r="F326" i="28"/>
  <c r="K329" i="28"/>
  <c r="K339" i="28"/>
  <c r="F338" i="28"/>
  <c r="H339" i="28"/>
  <c r="L339" i="28" s="1"/>
  <c r="K389" i="28"/>
  <c r="F386" i="28"/>
  <c r="K16" i="28"/>
  <c r="K104" i="28"/>
  <c r="H104" i="28"/>
  <c r="L104" i="28" s="1"/>
  <c r="F122" i="28"/>
  <c r="H122" i="28" s="1"/>
  <c r="H123" i="28"/>
  <c r="L123" i="28" s="1"/>
  <c r="H139" i="28"/>
  <c r="K153" i="28"/>
  <c r="H153" i="28"/>
  <c r="L153" i="28" s="1"/>
  <c r="K163" i="28"/>
  <c r="H163" i="28"/>
  <c r="L163" i="28" s="1"/>
  <c r="K188" i="28"/>
  <c r="H188" i="28"/>
  <c r="L188" i="28" s="1"/>
  <c r="I190" i="28"/>
  <c r="K229" i="28"/>
  <c r="H229" i="28"/>
  <c r="L229" i="28" s="1"/>
  <c r="H256" i="28"/>
  <c r="L256" i="28" s="1"/>
  <c r="K256" i="28"/>
  <c r="K273" i="28"/>
  <c r="F272" i="28"/>
  <c r="H273" i="28"/>
  <c r="L273" i="28" s="1"/>
  <c r="H315" i="28"/>
  <c r="L315" i="28" s="1"/>
  <c r="F314" i="28"/>
  <c r="H210" i="28"/>
  <c r="F236" i="28"/>
  <c r="F278" i="28"/>
  <c r="H363" i="28"/>
  <c r="L363" i="28" s="1"/>
  <c r="F362" i="28"/>
  <c r="F266" i="28"/>
  <c r="F356" i="28"/>
  <c r="K382" i="28"/>
  <c r="F380" i="28"/>
  <c r="K395" i="28"/>
  <c r="H190" i="28"/>
  <c r="K192" i="28"/>
  <c r="F218" i="28"/>
  <c r="H221" i="28"/>
  <c r="L221" i="28" s="1"/>
  <c r="H232" i="28"/>
  <c r="L232" i="28" s="1"/>
  <c r="H244" i="28"/>
  <c r="L244" i="28" s="1"/>
  <c r="H257" i="28"/>
  <c r="L257" i="28" s="1"/>
  <c r="K267" i="28"/>
  <c r="H274" i="28"/>
  <c r="L274" i="28" s="1"/>
  <c r="H295" i="28"/>
  <c r="L295" i="28" s="1"/>
  <c r="K297" i="28"/>
  <c r="K340" i="28"/>
  <c r="H364" i="28"/>
  <c r="L364" i="28" s="1"/>
  <c r="K367" i="28"/>
  <c r="K393" i="28"/>
  <c r="K179" i="28"/>
  <c r="F184" i="28"/>
  <c r="H184" i="28" s="1"/>
  <c r="H219" i="28"/>
  <c r="L219" i="28" s="1"/>
  <c r="F224" i="28"/>
  <c r="K283" i="28"/>
  <c r="H300" i="28"/>
  <c r="L300" i="28" s="1"/>
  <c r="H309" i="28"/>
  <c r="L309" i="28" s="1"/>
  <c r="K317" i="28"/>
  <c r="F344" i="28"/>
  <c r="K354" i="28"/>
  <c r="H359" i="28"/>
  <c r="L359" i="28" s="1"/>
  <c r="F368" i="28"/>
  <c r="K370" i="28"/>
  <c r="K375" i="28"/>
  <c r="H391" i="28"/>
  <c r="L391" i="28" s="1"/>
  <c r="F350" i="28"/>
  <c r="H352" i="28"/>
  <c r="L352" i="28" s="1"/>
  <c r="H82" i="7"/>
  <c r="L82" i="7" s="1"/>
  <c r="K84" i="7"/>
  <c r="K198" i="7"/>
  <c r="K192" i="7"/>
  <c r="K183" i="7"/>
  <c r="K189" i="7"/>
  <c r="K186" i="7"/>
  <c r="K180" i="7"/>
  <c r="K170" i="7"/>
  <c r="K176" i="7"/>
  <c r="K153" i="7"/>
  <c r="K144" i="7"/>
  <c r="K150" i="7"/>
  <c r="K133" i="7"/>
  <c r="K127" i="7"/>
  <c r="K134" i="7"/>
  <c r="K128" i="7"/>
  <c r="K114" i="7"/>
  <c r="K124" i="7"/>
  <c r="K118" i="7"/>
  <c r="K120" i="7"/>
  <c r="K88" i="7"/>
  <c r="K91" i="7"/>
  <c r="K94" i="7"/>
  <c r="K97" i="7"/>
  <c r="K89" i="7"/>
  <c r="K92" i="7"/>
  <c r="K95" i="7"/>
  <c r="K98" i="7"/>
  <c r="K111" i="7"/>
  <c r="K105" i="7"/>
  <c r="K193" i="7"/>
  <c r="K199" i="7"/>
  <c r="K195" i="7"/>
  <c r="K201" i="7"/>
  <c r="K202" i="7"/>
  <c r="K185" i="7"/>
  <c r="K182" i="7"/>
  <c r="K166" i="7"/>
  <c r="K173" i="7"/>
  <c r="K167" i="7"/>
  <c r="K169" i="7"/>
  <c r="K154" i="7"/>
  <c r="K160" i="7"/>
  <c r="K156" i="7"/>
  <c r="K157" i="7"/>
  <c r="K163" i="7"/>
  <c r="K140" i="7"/>
  <c r="K146" i="7"/>
  <c r="K147" i="7"/>
  <c r="K141" i="7"/>
  <c r="K143" i="7"/>
  <c r="K149" i="7"/>
  <c r="K130" i="7"/>
  <c r="K136" i="7"/>
  <c r="K131" i="7"/>
  <c r="K137" i="7"/>
  <c r="K115" i="7"/>
  <c r="K121" i="7"/>
  <c r="K117" i="7"/>
  <c r="K123" i="7"/>
  <c r="K101" i="7"/>
  <c r="K107" i="7"/>
  <c r="K102" i="7"/>
  <c r="K108" i="7"/>
  <c r="K104" i="7"/>
  <c r="K110" i="7"/>
  <c r="I86" i="7"/>
  <c r="I99" i="7"/>
  <c r="I112" i="7"/>
  <c r="I125" i="7"/>
  <c r="I138" i="7"/>
  <c r="I190" i="7"/>
  <c r="J86" i="7"/>
  <c r="J99" i="7"/>
  <c r="J125" i="7"/>
  <c r="J138" i="7"/>
  <c r="J151" i="7"/>
  <c r="J190" i="7"/>
  <c r="F158" i="7"/>
  <c r="H158" i="7" s="1"/>
  <c r="I151" i="7"/>
  <c r="I164" i="7"/>
  <c r="J164" i="7"/>
  <c r="J177" i="7"/>
  <c r="F197" i="7"/>
  <c r="H197" i="7" s="1"/>
  <c r="I177" i="7"/>
  <c r="J112" i="7"/>
  <c r="F103" i="7"/>
  <c r="H103" i="7" s="1"/>
  <c r="E21" i="16"/>
  <c r="F168" i="7"/>
  <c r="H168" i="7" s="1"/>
  <c r="F174" i="7"/>
  <c r="H174" i="7" s="1"/>
  <c r="F132" i="7"/>
  <c r="H132" i="7" s="1"/>
  <c r="F187" i="7"/>
  <c r="H187" i="7" s="1"/>
  <c r="F100" i="7"/>
  <c r="F161" i="7"/>
  <c r="H161" i="7" s="1"/>
  <c r="F152" i="7"/>
  <c r="H152" i="7" s="1"/>
  <c r="F148" i="7"/>
  <c r="H148" i="7" s="1"/>
  <c r="H162" i="7"/>
  <c r="L162" i="7" s="1"/>
  <c r="F181" i="7"/>
  <c r="H181" i="7" s="1"/>
  <c r="F139" i="7"/>
  <c r="H139" i="7" s="1"/>
  <c r="F109" i="7"/>
  <c r="H109" i="7" s="1"/>
  <c r="F155" i="7"/>
  <c r="H155" i="7" s="1"/>
  <c r="H159" i="7"/>
  <c r="L159" i="7" s="1"/>
  <c r="F194" i="7"/>
  <c r="H194" i="7" s="1"/>
  <c r="F113" i="7"/>
  <c r="H113" i="7" s="1"/>
  <c r="F171" i="7"/>
  <c r="H171" i="7" s="1"/>
  <c r="F178" i="7"/>
  <c r="F200" i="7"/>
  <c r="H200" i="7" s="1"/>
  <c r="F122" i="7"/>
  <c r="H122" i="7" s="1"/>
  <c r="F135" i="7"/>
  <c r="H135" i="7" s="1"/>
  <c r="H175" i="7"/>
  <c r="L175" i="7" s="1"/>
  <c r="H179" i="7"/>
  <c r="L179" i="7" s="1"/>
  <c r="F184" i="7"/>
  <c r="H184" i="7" s="1"/>
  <c r="H196" i="7"/>
  <c r="L196" i="7" s="1"/>
  <c r="F165" i="7"/>
  <c r="H188" i="7"/>
  <c r="L188" i="7" s="1"/>
  <c r="F119" i="7"/>
  <c r="H119" i="7" s="1"/>
  <c r="F145" i="7"/>
  <c r="H145" i="7" s="1"/>
  <c r="F129" i="7"/>
  <c r="H129" i="7" s="1"/>
  <c r="H172" i="7"/>
  <c r="L172" i="7" s="1"/>
  <c r="F106" i="7"/>
  <c r="H106" i="7" s="1"/>
  <c r="F142" i="7"/>
  <c r="H142" i="7" s="1"/>
  <c r="F191" i="7"/>
  <c r="H191" i="7" s="1"/>
  <c r="F116" i="7"/>
  <c r="H116" i="7" s="1"/>
  <c r="F126" i="7"/>
  <c r="F93" i="7"/>
  <c r="H93" i="7" s="1"/>
  <c r="F90" i="7"/>
  <c r="H90" i="7" s="1"/>
  <c r="F96" i="7"/>
  <c r="H96" i="7" s="1"/>
  <c r="F87" i="7"/>
  <c r="F81" i="7"/>
  <c r="F80" i="7" s="1"/>
  <c r="H32" i="7"/>
  <c r="L32" i="7" s="1"/>
  <c r="E44" i="16"/>
  <c r="E47" i="16" s="1"/>
  <c r="E41" i="16"/>
  <c r="G12" i="16"/>
  <c r="G26" i="16"/>
  <c r="G17" i="16"/>
  <c r="G8" i="16"/>
  <c r="G24" i="16"/>
  <c r="E14" i="16"/>
  <c r="E35" i="16"/>
  <c r="G15" i="16"/>
  <c r="G36" i="16"/>
  <c r="E10" i="16"/>
  <c r="G34" i="16"/>
  <c r="G22" i="16"/>
  <c r="G16" i="16"/>
  <c r="G23" i="16"/>
  <c r="G25" i="16"/>
  <c r="G27" i="16"/>
  <c r="E6" i="16"/>
  <c r="E18" i="16" s="1"/>
  <c r="E49" i="16" s="1"/>
  <c r="F401" i="7" s="1"/>
  <c r="G11" i="16"/>
  <c r="E30" i="16"/>
  <c r="K7" i="7"/>
  <c r="J218" i="7"/>
  <c r="I72" i="7"/>
  <c r="I68" i="7"/>
  <c r="I63" i="7"/>
  <c r="F211" i="7"/>
  <c r="F209" i="7"/>
  <c r="F208" i="7"/>
  <c r="F207" i="7"/>
  <c r="K207" i="7" s="1"/>
  <c r="I308" i="7"/>
  <c r="J308" i="7"/>
  <c r="F309" i="7"/>
  <c r="K309" i="7" s="1"/>
  <c r="F310" i="7"/>
  <c r="H310" i="7" s="1"/>
  <c r="L310" i="7" s="1"/>
  <c r="F311" i="7"/>
  <c r="H311" i="7" s="1"/>
  <c r="L311" i="7" s="1"/>
  <c r="F312" i="7"/>
  <c r="K312" i="7" s="1"/>
  <c r="F313" i="7"/>
  <c r="H313" i="7" s="1"/>
  <c r="L313" i="7" s="1"/>
  <c r="I314" i="7"/>
  <c r="J314" i="7"/>
  <c r="F315" i="7"/>
  <c r="K315" i="7" s="1"/>
  <c r="F316" i="7"/>
  <c r="K316" i="7" s="1"/>
  <c r="F317" i="7"/>
  <c r="K317" i="7" s="1"/>
  <c r="F318" i="7"/>
  <c r="K318" i="7" s="1"/>
  <c r="F319" i="7"/>
  <c r="K319" i="7" s="1"/>
  <c r="I320" i="7"/>
  <c r="J320" i="7"/>
  <c r="F321" i="7"/>
  <c r="H321" i="7" s="1"/>
  <c r="L321" i="7" s="1"/>
  <c r="F322" i="7"/>
  <c r="H322" i="7" s="1"/>
  <c r="L322" i="7" s="1"/>
  <c r="F323" i="7"/>
  <c r="H323" i="7" s="1"/>
  <c r="L323" i="7" s="1"/>
  <c r="F324" i="7"/>
  <c r="H324" i="7" s="1"/>
  <c r="L324" i="7" s="1"/>
  <c r="F325" i="7"/>
  <c r="H325" i="7" s="1"/>
  <c r="L325" i="7" s="1"/>
  <c r="I326" i="7"/>
  <c r="J326" i="7"/>
  <c r="F327" i="7"/>
  <c r="K327" i="7" s="1"/>
  <c r="F328" i="7"/>
  <c r="K328" i="7" s="1"/>
  <c r="F329" i="7"/>
  <c r="K329" i="7" s="1"/>
  <c r="F330" i="7"/>
  <c r="K330" i="7" s="1"/>
  <c r="F331" i="7"/>
  <c r="K331" i="7" s="1"/>
  <c r="I332" i="7"/>
  <c r="J332" i="7"/>
  <c r="F333" i="7"/>
  <c r="H333" i="7" s="1"/>
  <c r="L333" i="7" s="1"/>
  <c r="F334" i="7"/>
  <c r="H334" i="7" s="1"/>
  <c r="L334" i="7" s="1"/>
  <c r="F335" i="7"/>
  <c r="K335" i="7" s="1"/>
  <c r="F336" i="7"/>
  <c r="K336" i="7" s="1"/>
  <c r="F337" i="7"/>
  <c r="H337" i="7" s="1"/>
  <c r="L337" i="7" s="1"/>
  <c r="I338" i="7"/>
  <c r="J338" i="7"/>
  <c r="F339" i="7"/>
  <c r="K339" i="7" s="1"/>
  <c r="F340" i="7"/>
  <c r="K340" i="7" s="1"/>
  <c r="F341" i="7"/>
  <c r="K341" i="7" s="1"/>
  <c r="F342" i="7"/>
  <c r="K342" i="7" s="1"/>
  <c r="F343" i="7"/>
  <c r="K343" i="7" s="1"/>
  <c r="I344" i="7"/>
  <c r="J344" i="7"/>
  <c r="F345" i="7"/>
  <c r="H345" i="7" s="1"/>
  <c r="L345" i="7" s="1"/>
  <c r="F346" i="7"/>
  <c r="H346" i="7" s="1"/>
  <c r="L346" i="7" s="1"/>
  <c r="F347" i="7"/>
  <c r="H347" i="7" s="1"/>
  <c r="L347" i="7" s="1"/>
  <c r="F348" i="7"/>
  <c r="H348" i="7" s="1"/>
  <c r="L348" i="7" s="1"/>
  <c r="F349" i="7"/>
  <c r="H349" i="7" s="1"/>
  <c r="L349" i="7" s="1"/>
  <c r="I350" i="7"/>
  <c r="J350" i="7"/>
  <c r="F351" i="7"/>
  <c r="H351" i="7" s="1"/>
  <c r="L351" i="7" s="1"/>
  <c r="F352" i="7"/>
  <c r="H352" i="7" s="1"/>
  <c r="L352" i="7" s="1"/>
  <c r="F353" i="7"/>
  <c r="K353" i="7" s="1"/>
  <c r="F354" i="7"/>
  <c r="H354" i="7" s="1"/>
  <c r="L354" i="7" s="1"/>
  <c r="F355" i="7"/>
  <c r="K355" i="7" s="1"/>
  <c r="I356" i="7"/>
  <c r="J356" i="7"/>
  <c r="F357" i="7"/>
  <c r="F358" i="7"/>
  <c r="H358" i="7" s="1"/>
  <c r="L358" i="7" s="1"/>
  <c r="F359" i="7"/>
  <c r="H359" i="7" s="1"/>
  <c r="L359" i="7" s="1"/>
  <c r="F360" i="7"/>
  <c r="H360" i="7" s="1"/>
  <c r="L360" i="7" s="1"/>
  <c r="F361" i="7"/>
  <c r="H361" i="7" s="1"/>
  <c r="L361" i="7" s="1"/>
  <c r="I362" i="7"/>
  <c r="J362" i="7"/>
  <c r="J392" i="7"/>
  <c r="I392" i="7"/>
  <c r="J386" i="7"/>
  <c r="I386" i="7"/>
  <c r="J380" i="7"/>
  <c r="I380" i="7"/>
  <c r="J374" i="7"/>
  <c r="I374" i="7"/>
  <c r="J368" i="7"/>
  <c r="I368" i="7"/>
  <c r="J302" i="7"/>
  <c r="I302" i="7"/>
  <c r="J296" i="7"/>
  <c r="I296" i="7"/>
  <c r="J290" i="7"/>
  <c r="I290" i="7"/>
  <c r="J284" i="7"/>
  <c r="I284" i="7"/>
  <c r="J278" i="7"/>
  <c r="I278" i="7"/>
  <c r="J272" i="7"/>
  <c r="I272" i="7"/>
  <c r="J266" i="7"/>
  <c r="I266" i="7"/>
  <c r="J260" i="7"/>
  <c r="I260" i="7"/>
  <c r="J254" i="7"/>
  <c r="I254" i="7"/>
  <c r="J248" i="7"/>
  <c r="I248" i="7"/>
  <c r="J242" i="7"/>
  <c r="I242" i="7"/>
  <c r="J236" i="7"/>
  <c r="I236" i="7"/>
  <c r="J230" i="7"/>
  <c r="I230" i="7"/>
  <c r="J224" i="7"/>
  <c r="F33" i="7"/>
  <c r="H33" i="7" s="1"/>
  <c r="L33" i="7" s="1"/>
  <c r="H401" i="7" l="1"/>
  <c r="G362" i="29"/>
  <c r="G230" i="29"/>
  <c r="G392" i="29"/>
  <c r="G218" i="29"/>
  <c r="G386" i="29"/>
  <c r="G374" i="29"/>
  <c r="G254" i="29"/>
  <c r="G210" i="29"/>
  <c r="G296" i="29"/>
  <c r="G242" i="29"/>
  <c r="G302" i="29"/>
  <c r="G326" i="29"/>
  <c r="G236" i="29"/>
  <c r="G278" i="29"/>
  <c r="G344" i="29"/>
  <c r="G350" i="29"/>
  <c r="G338" i="29"/>
  <c r="G63" i="29"/>
  <c r="G72" i="29"/>
  <c r="F46" i="29"/>
  <c r="H29" i="29"/>
  <c r="H46" i="29" s="1"/>
  <c r="G29" i="29"/>
  <c r="H22" i="29"/>
  <c r="H53" i="29"/>
  <c r="H260" i="29"/>
  <c r="G260" i="29"/>
  <c r="H314" i="29"/>
  <c r="G314" i="29"/>
  <c r="F99" i="29"/>
  <c r="H100" i="29"/>
  <c r="H284" i="29"/>
  <c r="G284" i="29"/>
  <c r="G266" i="29"/>
  <c r="H266" i="29"/>
  <c r="H214" i="29"/>
  <c r="G214" i="29"/>
  <c r="J404" i="29"/>
  <c r="J408" i="29" s="1"/>
  <c r="H38" i="29"/>
  <c r="F138" i="29"/>
  <c r="H139" i="29"/>
  <c r="H320" i="29"/>
  <c r="G320" i="29"/>
  <c r="H272" i="29"/>
  <c r="G272" i="29"/>
  <c r="H224" i="29"/>
  <c r="G224" i="29"/>
  <c r="H332" i="29"/>
  <c r="G332" i="29"/>
  <c r="I203" i="29"/>
  <c r="I404" i="29" s="1"/>
  <c r="F190" i="29"/>
  <c r="H191" i="29"/>
  <c r="F86" i="29"/>
  <c r="H87" i="29"/>
  <c r="H125" i="29"/>
  <c r="H368" i="29"/>
  <c r="G368" i="29"/>
  <c r="H380" i="29"/>
  <c r="G380" i="29"/>
  <c r="H49" i="29"/>
  <c r="G49" i="29"/>
  <c r="F60" i="29"/>
  <c r="H248" i="29"/>
  <c r="G248" i="29"/>
  <c r="H308" i="29"/>
  <c r="G308" i="29"/>
  <c r="F151" i="29"/>
  <c r="H155" i="29"/>
  <c r="H113" i="29"/>
  <c r="F112" i="29"/>
  <c r="H60" i="29"/>
  <c r="H6" i="29"/>
  <c r="H26" i="29" s="1"/>
  <c r="F26" i="29"/>
  <c r="H14" i="29"/>
  <c r="H68" i="29"/>
  <c r="H77" i="29" s="1"/>
  <c r="G68" i="29"/>
  <c r="H356" i="29"/>
  <c r="G356" i="29"/>
  <c r="H290" i="29"/>
  <c r="G290" i="29"/>
  <c r="F164" i="29"/>
  <c r="H206" i="29"/>
  <c r="G206" i="29"/>
  <c r="H125" i="28"/>
  <c r="F99" i="28"/>
  <c r="F77" i="28"/>
  <c r="G68" i="28" s="1"/>
  <c r="G37" i="28"/>
  <c r="H87" i="28"/>
  <c r="I203" i="28"/>
  <c r="I404" i="28" s="1"/>
  <c r="H46" i="28"/>
  <c r="F60" i="28"/>
  <c r="I408" i="28"/>
  <c r="H165" i="28"/>
  <c r="F164" i="28"/>
  <c r="H86" i="28"/>
  <c r="H380" i="28"/>
  <c r="H332" i="28"/>
  <c r="H242" i="28"/>
  <c r="F398" i="28"/>
  <c r="G374" i="28" s="1"/>
  <c r="H392" i="28"/>
  <c r="H326" i="28"/>
  <c r="H230" i="28"/>
  <c r="H236" i="28"/>
  <c r="H386" i="28"/>
  <c r="H398" i="28" s="1"/>
  <c r="H77" i="28"/>
  <c r="H356" i="28"/>
  <c r="H314" i="28"/>
  <c r="H284" i="28"/>
  <c r="H320" i="28"/>
  <c r="G43" i="28"/>
  <c r="G56" i="28"/>
  <c r="F151" i="28"/>
  <c r="G49" i="28"/>
  <c r="H350" i="28"/>
  <c r="H344" i="28"/>
  <c r="H266" i="28"/>
  <c r="F112" i="28"/>
  <c r="F177" i="28"/>
  <c r="H368" i="28"/>
  <c r="H224" i="28"/>
  <c r="H218" i="28"/>
  <c r="H374" i="28"/>
  <c r="H296" i="28"/>
  <c r="G38" i="28"/>
  <c r="H278" i="28"/>
  <c r="H338" i="28"/>
  <c r="H99" i="28"/>
  <c r="H362" i="28"/>
  <c r="H272" i="28"/>
  <c r="H68" i="28"/>
  <c r="G53" i="28"/>
  <c r="G6" i="28"/>
  <c r="H138" i="28"/>
  <c r="H26" i="28"/>
  <c r="I203" i="7"/>
  <c r="J203" i="7"/>
  <c r="H81" i="7"/>
  <c r="H211" i="7"/>
  <c r="L211" i="7" s="1"/>
  <c r="K211" i="7"/>
  <c r="H208" i="7"/>
  <c r="L208" i="7" s="1"/>
  <c r="K208" i="7"/>
  <c r="H209" i="7"/>
  <c r="L209" i="7" s="1"/>
  <c r="K209" i="7"/>
  <c r="F164" i="7"/>
  <c r="H164" i="7" s="1"/>
  <c r="F99" i="7"/>
  <c r="H99" i="7" s="1"/>
  <c r="H178" i="7"/>
  <c r="F177" i="7"/>
  <c r="F151" i="7"/>
  <c r="H151" i="7" s="1"/>
  <c r="H100" i="7"/>
  <c r="F125" i="7"/>
  <c r="H125" i="7" s="1"/>
  <c r="H165" i="7"/>
  <c r="H126" i="7"/>
  <c r="F190" i="7"/>
  <c r="F138" i="7"/>
  <c r="F112" i="7"/>
  <c r="F86" i="7"/>
  <c r="H87" i="7"/>
  <c r="F206" i="7"/>
  <c r="E38" i="16"/>
  <c r="K33" i="7"/>
  <c r="H207" i="7"/>
  <c r="L207" i="7" s="1"/>
  <c r="H329" i="7"/>
  <c r="L329" i="7" s="1"/>
  <c r="K351" i="7"/>
  <c r="H319" i="7"/>
  <c r="L319" i="7" s="1"/>
  <c r="K358" i="7"/>
  <c r="H315" i="7"/>
  <c r="L315" i="7" s="1"/>
  <c r="K313" i="7"/>
  <c r="H355" i="7"/>
  <c r="L355" i="7" s="1"/>
  <c r="H343" i="7"/>
  <c r="L343" i="7" s="1"/>
  <c r="H353" i="7"/>
  <c r="L353" i="7" s="1"/>
  <c r="H339" i="7"/>
  <c r="L339" i="7" s="1"/>
  <c r="H327" i="7"/>
  <c r="L327" i="7" s="1"/>
  <c r="K333" i="7"/>
  <c r="H335" i="7"/>
  <c r="L335" i="7" s="1"/>
  <c r="H331" i="7"/>
  <c r="L331" i="7" s="1"/>
  <c r="H317" i="7"/>
  <c r="L317" i="7" s="1"/>
  <c r="H309" i="7"/>
  <c r="L309" i="7" s="1"/>
  <c r="F326" i="7"/>
  <c r="H326" i="7" s="1"/>
  <c r="K352" i="7"/>
  <c r="H336" i="7"/>
  <c r="L336" i="7" s="1"/>
  <c r="H330" i="7"/>
  <c r="L330" i="7" s="1"/>
  <c r="H328" i="7"/>
  <c r="L328" i="7" s="1"/>
  <c r="H318" i="7"/>
  <c r="L318" i="7" s="1"/>
  <c r="H316" i="7"/>
  <c r="L316" i="7" s="1"/>
  <c r="F350" i="7"/>
  <c r="H350" i="7" s="1"/>
  <c r="K354" i="7"/>
  <c r="K337" i="7"/>
  <c r="K310" i="7"/>
  <c r="K360" i="7"/>
  <c r="H341" i="7"/>
  <c r="L341" i="7" s="1"/>
  <c r="H312" i="7"/>
  <c r="L312" i="7" s="1"/>
  <c r="K334" i="7"/>
  <c r="K311" i="7"/>
  <c r="F308" i="7"/>
  <c r="H308" i="7" s="1"/>
  <c r="F356" i="7"/>
  <c r="H356" i="7" s="1"/>
  <c r="K361" i="7"/>
  <c r="K359" i="7"/>
  <c r="K357" i="7"/>
  <c r="H342" i="7"/>
  <c r="L342" i="7" s="1"/>
  <c r="H340" i="7"/>
  <c r="L340" i="7" s="1"/>
  <c r="F332" i="7"/>
  <c r="H332" i="7" s="1"/>
  <c r="H357" i="7"/>
  <c r="L357" i="7" s="1"/>
  <c r="F344" i="7"/>
  <c r="F320" i="7"/>
  <c r="K349" i="7"/>
  <c r="K348" i="7"/>
  <c r="K347" i="7"/>
  <c r="K346" i="7"/>
  <c r="K345" i="7"/>
  <c r="F338" i="7"/>
  <c r="K325" i="7"/>
  <c r="K324" i="7"/>
  <c r="K323" i="7"/>
  <c r="K322" i="7"/>
  <c r="K321" i="7"/>
  <c r="F314" i="7"/>
  <c r="I408" i="29" l="1"/>
  <c r="G43" i="29"/>
  <c r="G37" i="29"/>
  <c r="G10" i="29"/>
  <c r="G18" i="29"/>
  <c r="H112" i="29"/>
  <c r="G112" i="29"/>
  <c r="G56" i="29"/>
  <c r="H138" i="29"/>
  <c r="G138" i="29"/>
  <c r="G53" i="29"/>
  <c r="G190" i="29"/>
  <c r="F203" i="29"/>
  <c r="H190" i="29"/>
  <c r="H398" i="29"/>
  <c r="G38" i="29"/>
  <c r="G14" i="29"/>
  <c r="H86" i="29"/>
  <c r="G86" i="29"/>
  <c r="G22" i="29"/>
  <c r="G6" i="29"/>
  <c r="H164" i="29"/>
  <c r="G164" i="29"/>
  <c r="G151" i="29"/>
  <c r="H151" i="29"/>
  <c r="H99" i="29"/>
  <c r="G99" i="29"/>
  <c r="G392" i="28"/>
  <c r="G72" i="28"/>
  <c r="G278" i="28"/>
  <c r="G236" i="28"/>
  <c r="G63" i="28"/>
  <c r="G272" i="28"/>
  <c r="G314" i="28"/>
  <c r="G302" i="28"/>
  <c r="G210" i="28"/>
  <c r="G290" i="28"/>
  <c r="G260" i="28"/>
  <c r="G308" i="28"/>
  <c r="G248" i="28"/>
  <c r="G214" i="28"/>
  <c r="G254" i="28"/>
  <c r="G206" i="28"/>
  <c r="G218" i="28"/>
  <c r="G230" i="28"/>
  <c r="G242" i="28"/>
  <c r="H164" i="28"/>
  <c r="H177" i="28"/>
  <c r="F203" i="28"/>
  <c r="G164" i="28" s="1"/>
  <c r="H112" i="28"/>
  <c r="G112" i="28"/>
  <c r="G362" i="28"/>
  <c r="G356" i="28"/>
  <c r="G320" i="28"/>
  <c r="H151" i="28"/>
  <c r="G368" i="28"/>
  <c r="G350" i="28"/>
  <c r="G284" i="28"/>
  <c r="G386" i="28"/>
  <c r="G380" i="28"/>
  <c r="G266" i="28"/>
  <c r="G332" i="28"/>
  <c r="G224" i="28"/>
  <c r="G344" i="28"/>
  <c r="G326" i="28"/>
  <c r="G338" i="28"/>
  <c r="G296" i="28"/>
  <c r="H86" i="7"/>
  <c r="F203" i="7"/>
  <c r="H112" i="7"/>
  <c r="H138" i="7"/>
  <c r="H190" i="7"/>
  <c r="H177" i="7"/>
  <c r="F44" i="16"/>
  <c r="F41" i="16"/>
  <c r="F29" i="16"/>
  <c r="F21" i="16"/>
  <c r="F35" i="16"/>
  <c r="F30" i="16"/>
  <c r="F10" i="16"/>
  <c r="F14" i="16"/>
  <c r="F6" i="16"/>
  <c r="H320" i="7"/>
  <c r="H338" i="7"/>
  <c r="H344" i="7"/>
  <c r="H314" i="7"/>
  <c r="F213" i="7"/>
  <c r="F212" i="7"/>
  <c r="K212" i="7" s="1"/>
  <c r="F216" i="7"/>
  <c r="F215" i="7"/>
  <c r="F217" i="7"/>
  <c r="H203" i="29" l="1"/>
  <c r="H404" i="29" s="1"/>
  <c r="G177" i="29"/>
  <c r="G80" i="29"/>
  <c r="G125" i="29"/>
  <c r="F404" i="29"/>
  <c r="G190" i="28"/>
  <c r="G125" i="28"/>
  <c r="G80" i="28"/>
  <c r="G99" i="28"/>
  <c r="G138" i="28"/>
  <c r="G86" i="28"/>
  <c r="G151" i="28"/>
  <c r="G177" i="28"/>
  <c r="H203" i="28"/>
  <c r="H404" i="28" s="1"/>
  <c r="G406" i="28" s="1"/>
  <c r="F404" i="28"/>
  <c r="H215" i="7"/>
  <c r="L215" i="7" s="1"/>
  <c r="K215" i="7"/>
  <c r="H217" i="7"/>
  <c r="L217" i="7" s="1"/>
  <c r="K217" i="7"/>
  <c r="H216" i="7"/>
  <c r="L216" i="7" s="1"/>
  <c r="K216" i="7"/>
  <c r="H213" i="7"/>
  <c r="L213" i="7" s="1"/>
  <c r="K213" i="7"/>
  <c r="F47" i="16"/>
  <c r="F18" i="16"/>
  <c r="F38" i="16"/>
  <c r="H80" i="7"/>
  <c r="H203" i="7" s="1"/>
  <c r="H212" i="7"/>
  <c r="L212" i="7" s="1"/>
  <c r="F210" i="7"/>
  <c r="F214" i="7"/>
  <c r="H408" i="29" l="1"/>
  <c r="F408" i="29"/>
  <c r="G77" i="29"/>
  <c r="G398" i="29"/>
  <c r="G46" i="29"/>
  <c r="G60" i="29"/>
  <c r="G203" i="29"/>
  <c r="F408" i="28"/>
  <c r="I409" i="28" s="1"/>
  <c r="G402" i="28"/>
  <c r="G46" i="28"/>
  <c r="G77" i="28"/>
  <c r="G60" i="28"/>
  <c r="G398" i="28"/>
  <c r="H408" i="28"/>
  <c r="G26" i="28" s="1"/>
  <c r="G203" i="28"/>
  <c r="G86" i="7"/>
  <c r="G164" i="7"/>
  <c r="G151" i="7"/>
  <c r="G125" i="7"/>
  <c r="G99" i="7"/>
  <c r="G190" i="7"/>
  <c r="G112" i="7"/>
  <c r="G177" i="7"/>
  <c r="G138" i="7"/>
  <c r="G80" i="7"/>
  <c r="J403" i="7"/>
  <c r="I403" i="7"/>
  <c r="F402" i="7"/>
  <c r="H402" i="7" l="1"/>
  <c r="H403" i="7" s="1"/>
  <c r="F403" i="7"/>
  <c r="F65" i="7"/>
  <c r="K65" i="7" s="1"/>
  <c r="F393" i="7"/>
  <c r="F397" i="7"/>
  <c r="F396" i="7"/>
  <c r="F395" i="7"/>
  <c r="H395" i="7" s="1"/>
  <c r="L395" i="7" s="1"/>
  <c r="F394" i="7"/>
  <c r="H394" i="7" s="1"/>
  <c r="L394" i="7" s="1"/>
  <c r="F391" i="7"/>
  <c r="H391" i="7" s="1"/>
  <c r="L391" i="7" s="1"/>
  <c r="F390" i="7"/>
  <c r="H390" i="7" s="1"/>
  <c r="L390" i="7" s="1"/>
  <c r="F389" i="7"/>
  <c r="H389" i="7" s="1"/>
  <c r="L389" i="7" s="1"/>
  <c r="F388" i="7"/>
  <c r="K388" i="7" s="1"/>
  <c r="F387" i="7"/>
  <c r="F385" i="7"/>
  <c r="H385" i="7" s="1"/>
  <c r="L385" i="7" s="1"/>
  <c r="F384" i="7"/>
  <c r="H384" i="7" s="1"/>
  <c r="L384" i="7" s="1"/>
  <c r="F383" i="7"/>
  <c r="K383" i="7" s="1"/>
  <c r="F382" i="7"/>
  <c r="H382" i="7" s="1"/>
  <c r="L382" i="7" s="1"/>
  <c r="F381" i="7"/>
  <c r="F379" i="7"/>
  <c r="H379" i="7" s="1"/>
  <c r="L379" i="7" s="1"/>
  <c r="F378" i="7"/>
  <c r="H378" i="7" s="1"/>
  <c r="L378" i="7" s="1"/>
  <c r="F377" i="7"/>
  <c r="H377" i="7" s="1"/>
  <c r="L377" i="7" s="1"/>
  <c r="F376" i="7"/>
  <c r="H376" i="7" s="1"/>
  <c r="L376" i="7" s="1"/>
  <c r="F375" i="7"/>
  <c r="F373" i="7"/>
  <c r="H373" i="7" s="1"/>
  <c r="L373" i="7" s="1"/>
  <c r="F372" i="7"/>
  <c r="H372" i="7" s="1"/>
  <c r="L372" i="7" s="1"/>
  <c r="F371" i="7"/>
  <c r="H371" i="7" s="1"/>
  <c r="L371" i="7" s="1"/>
  <c r="F370" i="7"/>
  <c r="K370" i="7" s="1"/>
  <c r="F369" i="7"/>
  <c r="F367" i="7"/>
  <c r="K367" i="7" s="1"/>
  <c r="F366" i="7"/>
  <c r="H366" i="7" s="1"/>
  <c r="L366" i="7" s="1"/>
  <c r="F365" i="7"/>
  <c r="H365" i="7" s="1"/>
  <c r="L365" i="7" s="1"/>
  <c r="F364" i="7"/>
  <c r="K364" i="7" s="1"/>
  <c r="F363" i="7"/>
  <c r="F307" i="7"/>
  <c r="K307" i="7" s="1"/>
  <c r="F306" i="7"/>
  <c r="K306" i="7" s="1"/>
  <c r="F305" i="7"/>
  <c r="K305" i="7" s="1"/>
  <c r="F304" i="7"/>
  <c r="H304" i="7" s="1"/>
  <c r="L304" i="7" s="1"/>
  <c r="F303" i="7"/>
  <c r="F301" i="7"/>
  <c r="H301" i="7" s="1"/>
  <c r="L301" i="7" s="1"/>
  <c r="F300" i="7"/>
  <c r="H300" i="7" s="1"/>
  <c r="L300" i="7" s="1"/>
  <c r="F299" i="7"/>
  <c r="K299" i="7" s="1"/>
  <c r="F298" i="7"/>
  <c r="K298" i="7" s="1"/>
  <c r="F297" i="7"/>
  <c r="F295" i="7"/>
  <c r="H295" i="7" s="1"/>
  <c r="L295" i="7" s="1"/>
  <c r="F294" i="7"/>
  <c r="H294" i="7" s="1"/>
  <c r="L294" i="7" s="1"/>
  <c r="F293" i="7"/>
  <c r="K293" i="7" s="1"/>
  <c r="F292" i="7"/>
  <c r="H292" i="7" s="1"/>
  <c r="L292" i="7" s="1"/>
  <c r="F291" i="7"/>
  <c r="F289" i="7"/>
  <c r="H289" i="7" s="1"/>
  <c r="L289" i="7" s="1"/>
  <c r="F288" i="7"/>
  <c r="K288" i="7" s="1"/>
  <c r="F287" i="7"/>
  <c r="H287" i="7" s="1"/>
  <c r="L287" i="7" s="1"/>
  <c r="F286" i="7"/>
  <c r="H286" i="7" s="1"/>
  <c r="L286" i="7" s="1"/>
  <c r="F285" i="7"/>
  <c r="F283" i="7"/>
  <c r="F282" i="7"/>
  <c r="K282" i="7" s="1"/>
  <c r="F281" i="7"/>
  <c r="K281" i="7" s="1"/>
  <c r="F280" i="7"/>
  <c r="H280" i="7" s="1"/>
  <c r="L280" i="7" s="1"/>
  <c r="F279" i="7"/>
  <c r="F277" i="7"/>
  <c r="K277" i="7" s="1"/>
  <c r="F276" i="7"/>
  <c r="H276" i="7" s="1"/>
  <c r="L276" i="7" s="1"/>
  <c r="F275" i="7"/>
  <c r="H275" i="7" s="1"/>
  <c r="L275" i="7" s="1"/>
  <c r="F274" i="7"/>
  <c r="F273" i="7"/>
  <c r="F271" i="7"/>
  <c r="K271" i="7" s="1"/>
  <c r="F270" i="7"/>
  <c r="H270" i="7" s="1"/>
  <c r="L270" i="7" s="1"/>
  <c r="F269" i="7"/>
  <c r="H269" i="7" s="1"/>
  <c r="L269" i="7" s="1"/>
  <c r="F268" i="7"/>
  <c r="K268" i="7" s="1"/>
  <c r="F267" i="7"/>
  <c r="F265" i="7"/>
  <c r="H265" i="7" s="1"/>
  <c r="L265" i="7" s="1"/>
  <c r="F264" i="7"/>
  <c r="K264" i="7" s="1"/>
  <c r="F263" i="7"/>
  <c r="H263" i="7" s="1"/>
  <c r="L263" i="7" s="1"/>
  <c r="F262" i="7"/>
  <c r="H262" i="7" s="1"/>
  <c r="L262" i="7" s="1"/>
  <c r="F261" i="7"/>
  <c r="F259" i="7"/>
  <c r="H259" i="7" s="1"/>
  <c r="L259" i="7" s="1"/>
  <c r="F258" i="7"/>
  <c r="H258" i="7" s="1"/>
  <c r="L258" i="7" s="1"/>
  <c r="F257" i="7"/>
  <c r="H257" i="7" s="1"/>
  <c r="L257" i="7" s="1"/>
  <c r="F256" i="7"/>
  <c r="K256" i="7" s="1"/>
  <c r="F255" i="7"/>
  <c r="F253" i="7"/>
  <c r="H253" i="7" s="1"/>
  <c r="L253" i="7" s="1"/>
  <c r="F252" i="7"/>
  <c r="H252" i="7" s="1"/>
  <c r="L252" i="7" s="1"/>
  <c r="F251" i="7"/>
  <c r="H251" i="7" s="1"/>
  <c r="L251" i="7" s="1"/>
  <c r="F250" i="7"/>
  <c r="F249" i="7"/>
  <c r="F247" i="7"/>
  <c r="H247" i="7" s="1"/>
  <c r="L247" i="7" s="1"/>
  <c r="F246" i="7"/>
  <c r="H246" i="7" s="1"/>
  <c r="L246" i="7" s="1"/>
  <c r="F245" i="7"/>
  <c r="H245" i="7" s="1"/>
  <c r="L245" i="7" s="1"/>
  <c r="F244" i="7"/>
  <c r="H244" i="7" s="1"/>
  <c r="L244" i="7" s="1"/>
  <c r="F243" i="7"/>
  <c r="F241" i="7"/>
  <c r="F240" i="7"/>
  <c r="H240" i="7" s="1"/>
  <c r="L240" i="7" s="1"/>
  <c r="F239" i="7"/>
  <c r="K239" i="7" s="1"/>
  <c r="F238" i="7"/>
  <c r="K238" i="7" s="1"/>
  <c r="F237" i="7"/>
  <c r="F235" i="7"/>
  <c r="K235" i="7" s="1"/>
  <c r="F234" i="7"/>
  <c r="H234" i="7" s="1"/>
  <c r="L234" i="7" s="1"/>
  <c r="F233" i="7"/>
  <c r="K233" i="7" s="1"/>
  <c r="F232" i="7"/>
  <c r="H232" i="7" s="1"/>
  <c r="L232" i="7" s="1"/>
  <c r="F231" i="7"/>
  <c r="F223" i="7"/>
  <c r="K223" i="7" s="1"/>
  <c r="F222" i="7"/>
  <c r="H222" i="7" s="1"/>
  <c r="L222" i="7" s="1"/>
  <c r="F221" i="7"/>
  <c r="K221" i="7" s="1"/>
  <c r="F220" i="7"/>
  <c r="K220" i="7" s="1"/>
  <c r="F219" i="7"/>
  <c r="F229" i="7"/>
  <c r="H229" i="7" s="1"/>
  <c r="L229" i="7" s="1"/>
  <c r="F228" i="7"/>
  <c r="K228" i="7" s="1"/>
  <c r="F227" i="7"/>
  <c r="K227" i="7" s="1"/>
  <c r="F226" i="7"/>
  <c r="H226" i="7" s="1"/>
  <c r="L226" i="7" s="1"/>
  <c r="F225" i="7"/>
  <c r="F75" i="7"/>
  <c r="H75" i="7" s="1"/>
  <c r="L75" i="7" s="1"/>
  <c r="F74" i="7"/>
  <c r="H74" i="7" s="1"/>
  <c r="L74" i="7" s="1"/>
  <c r="F76" i="7"/>
  <c r="K76" i="7" s="1"/>
  <c r="F73" i="7"/>
  <c r="J72" i="7"/>
  <c r="I77" i="7"/>
  <c r="F71" i="7"/>
  <c r="H71" i="7" s="1"/>
  <c r="L71" i="7" s="1"/>
  <c r="F70" i="7"/>
  <c r="H70" i="7" s="1"/>
  <c r="L70" i="7" s="1"/>
  <c r="F69" i="7"/>
  <c r="J68" i="7"/>
  <c r="J56" i="7"/>
  <c r="I56" i="7"/>
  <c r="F58" i="7"/>
  <c r="K58" i="7" s="1"/>
  <c r="F67" i="7"/>
  <c r="H67" i="7" s="1"/>
  <c r="L67" i="7" s="1"/>
  <c r="F66" i="7"/>
  <c r="H66" i="7" s="1"/>
  <c r="L66" i="7" s="1"/>
  <c r="F64" i="7"/>
  <c r="J63" i="7"/>
  <c r="F59" i="7"/>
  <c r="K59" i="7" s="1"/>
  <c r="F57" i="7"/>
  <c r="F55" i="7"/>
  <c r="H55" i="7" s="1"/>
  <c r="L55" i="7" s="1"/>
  <c r="F54" i="7"/>
  <c r="J53" i="7"/>
  <c r="I53" i="7"/>
  <c r="J49" i="7"/>
  <c r="I49" i="7"/>
  <c r="F52" i="7"/>
  <c r="K52" i="7" s="1"/>
  <c r="F51" i="7"/>
  <c r="H51" i="7" s="1"/>
  <c r="L51" i="7" s="1"/>
  <c r="F50" i="7"/>
  <c r="J43" i="7"/>
  <c r="I43" i="7"/>
  <c r="J38" i="7"/>
  <c r="I38" i="7"/>
  <c r="J29" i="7"/>
  <c r="I29" i="7"/>
  <c r="F45" i="7"/>
  <c r="K45" i="7" s="1"/>
  <c r="F44" i="7"/>
  <c r="F39" i="7"/>
  <c r="F40" i="7"/>
  <c r="K40" i="7" s="1"/>
  <c r="F41" i="7"/>
  <c r="K41" i="7" s="1"/>
  <c r="F37" i="7"/>
  <c r="K37" i="7" s="1"/>
  <c r="J22" i="7"/>
  <c r="I22" i="7"/>
  <c r="J18" i="7"/>
  <c r="I18" i="7"/>
  <c r="J14" i="7"/>
  <c r="I14" i="7"/>
  <c r="J10" i="7"/>
  <c r="I10" i="7"/>
  <c r="J6" i="7"/>
  <c r="I6" i="7"/>
  <c r="F24" i="7"/>
  <c r="H24" i="7" s="1"/>
  <c r="L24" i="7" s="1"/>
  <c r="F23" i="7"/>
  <c r="H23" i="7" s="1"/>
  <c r="L23" i="7" s="1"/>
  <c r="F17" i="7"/>
  <c r="H17" i="7" s="1"/>
  <c r="L17" i="7" s="1"/>
  <c r="F16" i="7"/>
  <c r="H16" i="7" s="1"/>
  <c r="L16" i="7" s="1"/>
  <c r="F15" i="7"/>
  <c r="K15" i="7" s="1"/>
  <c r="F12" i="7"/>
  <c r="K12" i="7" s="1"/>
  <c r="F8" i="7"/>
  <c r="K8" i="7" s="1"/>
  <c r="F20" i="7"/>
  <c r="K20" i="7" s="1"/>
  <c r="F21" i="7"/>
  <c r="K21" i="7" s="1"/>
  <c r="F9" i="7"/>
  <c r="K9" i="7" s="1"/>
  <c r="F11" i="7"/>
  <c r="H11" i="7" s="1"/>
  <c r="L11" i="7" s="1"/>
  <c r="F13" i="7"/>
  <c r="K13" i="7" s="1"/>
  <c r="F19" i="7"/>
  <c r="H19" i="7" s="1"/>
  <c r="L19" i="7" s="1"/>
  <c r="F25" i="7"/>
  <c r="H25" i="7" s="1"/>
  <c r="L25" i="7" s="1"/>
  <c r="F30" i="7"/>
  <c r="F31" i="7"/>
  <c r="H31" i="7" s="1"/>
  <c r="L31" i="7" s="1"/>
  <c r="F34" i="7"/>
  <c r="H34" i="7" s="1"/>
  <c r="L34" i="7" s="1"/>
  <c r="F35" i="7"/>
  <c r="K35" i="7" s="1"/>
  <c r="F36" i="7"/>
  <c r="K36" i="7" s="1"/>
  <c r="F42" i="7"/>
  <c r="K42" i="7" s="1"/>
  <c r="J398" i="7" l="1"/>
  <c r="H206" i="7"/>
  <c r="F49" i="7"/>
  <c r="H49" i="7" s="1"/>
  <c r="H30" i="7"/>
  <c r="L30" i="7" s="1"/>
  <c r="F29" i="7"/>
  <c r="H29" i="7" s="1"/>
  <c r="H44" i="7"/>
  <c r="L44" i="7" s="1"/>
  <c r="F43" i="7"/>
  <c r="H43" i="7" s="1"/>
  <c r="I46" i="7"/>
  <c r="I60" i="7"/>
  <c r="H39" i="7"/>
  <c r="L39" i="7" s="1"/>
  <c r="F38" i="7"/>
  <c r="H38" i="7" s="1"/>
  <c r="K57" i="7"/>
  <c r="F56" i="7"/>
  <c r="J77" i="7"/>
  <c r="L64" i="7"/>
  <c r="F63" i="7"/>
  <c r="K73" i="7"/>
  <c r="F72" i="7"/>
  <c r="H72" i="7" s="1"/>
  <c r="H8" i="7"/>
  <c r="L8" i="7" s="1"/>
  <c r="F6" i="7"/>
  <c r="K54" i="7"/>
  <c r="F53" i="7"/>
  <c r="H53" i="7" s="1"/>
  <c r="H69" i="7"/>
  <c r="L69" i="7" s="1"/>
  <c r="F68" i="7"/>
  <c r="I26" i="7"/>
  <c r="H210" i="7"/>
  <c r="K390" i="7"/>
  <c r="F362" i="7"/>
  <c r="H370" i="7"/>
  <c r="L370" i="7" s="1"/>
  <c r="K393" i="7"/>
  <c r="F392" i="7"/>
  <c r="H387" i="7"/>
  <c r="L387" i="7" s="1"/>
  <c r="F386" i="7"/>
  <c r="H386" i="7" s="1"/>
  <c r="H381" i="7"/>
  <c r="L381" i="7" s="1"/>
  <c r="F380" i="7"/>
  <c r="H380" i="7" s="1"/>
  <c r="K375" i="7"/>
  <c r="F374" i="7"/>
  <c r="H374" i="7" s="1"/>
  <c r="H369" i="7"/>
  <c r="L369" i="7" s="1"/>
  <c r="F368" i="7"/>
  <c r="H368" i="7" s="1"/>
  <c r="K363" i="7"/>
  <c r="H303" i="7"/>
  <c r="L303" i="7" s="1"/>
  <c r="F302" i="7"/>
  <c r="H302" i="7" s="1"/>
  <c r="H297" i="7"/>
  <c r="L297" i="7" s="1"/>
  <c r="F296" i="7"/>
  <c r="H296" i="7" s="1"/>
  <c r="K291" i="7"/>
  <c r="F290" i="7"/>
  <c r="H290" i="7" s="1"/>
  <c r="K285" i="7"/>
  <c r="F284" i="7"/>
  <c r="H284" i="7" s="1"/>
  <c r="K279" i="7"/>
  <c r="F278" i="7"/>
  <c r="H278" i="7" s="1"/>
  <c r="H273" i="7"/>
  <c r="L273" i="7" s="1"/>
  <c r="F272" i="7"/>
  <c r="H272" i="7" s="1"/>
  <c r="K267" i="7"/>
  <c r="F266" i="7"/>
  <c r="H266" i="7" s="1"/>
  <c r="K261" i="7"/>
  <c r="F260" i="7"/>
  <c r="H260" i="7" s="1"/>
  <c r="H255" i="7"/>
  <c r="L255" i="7" s="1"/>
  <c r="F254" i="7"/>
  <c r="H254" i="7" s="1"/>
  <c r="H249" i="7"/>
  <c r="L249" i="7" s="1"/>
  <c r="F248" i="7"/>
  <c r="H248" i="7" s="1"/>
  <c r="K243" i="7"/>
  <c r="F242" i="7"/>
  <c r="H242" i="7" s="1"/>
  <c r="K237" i="7"/>
  <c r="F236" i="7"/>
  <c r="H236" i="7" s="1"/>
  <c r="H231" i="7"/>
  <c r="L231" i="7" s="1"/>
  <c r="F230" i="7"/>
  <c r="H230" i="7" s="1"/>
  <c r="H225" i="7"/>
  <c r="L225" i="7" s="1"/>
  <c r="F224" i="7"/>
  <c r="H224" i="7" s="1"/>
  <c r="K219" i="7"/>
  <c r="F218" i="7"/>
  <c r="H218" i="7" s="1"/>
  <c r="H261" i="7"/>
  <c r="L261" i="7" s="1"/>
  <c r="K389" i="7"/>
  <c r="J46" i="7"/>
  <c r="K384" i="7"/>
  <c r="H73" i="7"/>
  <c r="L73" i="7" s="1"/>
  <c r="K394" i="7"/>
  <c r="J60" i="7"/>
  <c r="K16" i="7"/>
  <c r="K381" i="7"/>
  <c r="K391" i="7"/>
  <c r="H214" i="7"/>
  <c r="H54" i="7"/>
  <c r="L54" i="7" s="1"/>
  <c r="K303" i="7"/>
  <c r="H293" i="7"/>
  <c r="L293" i="7" s="1"/>
  <c r="H291" i="7"/>
  <c r="L291" i="7" s="1"/>
  <c r="K259" i="7"/>
  <c r="K276" i="7"/>
  <c r="K257" i="7"/>
  <c r="K55" i="7"/>
  <c r="K372" i="7"/>
  <c r="K75" i="7"/>
  <c r="H9" i="7"/>
  <c r="L9" i="7" s="1"/>
  <c r="K69" i="7"/>
  <c r="K294" i="7"/>
  <c r="H59" i="7"/>
  <c r="L59" i="7" s="1"/>
  <c r="K17" i="7"/>
  <c r="K71" i="7"/>
  <c r="H363" i="7"/>
  <c r="L363" i="7" s="1"/>
  <c r="K289" i="7"/>
  <c r="K263" i="7"/>
  <c r="K66" i="7"/>
  <c r="K280" i="7"/>
  <c r="K39" i="7"/>
  <c r="H76" i="7"/>
  <c r="L76" i="7" s="1"/>
  <c r="H306" i="7"/>
  <c r="L306" i="7" s="1"/>
  <c r="H52" i="7"/>
  <c r="L52" i="7" s="1"/>
  <c r="H307" i="7"/>
  <c r="L307" i="7" s="1"/>
  <c r="H57" i="7"/>
  <c r="L57" i="7" s="1"/>
  <c r="K379" i="7"/>
  <c r="K371" i="7"/>
  <c r="H37" i="7"/>
  <c r="L37" i="7" s="1"/>
  <c r="K74" i="7"/>
  <c r="K301" i="7"/>
  <c r="H15" i="7"/>
  <c r="L15" i="7" s="1"/>
  <c r="F22" i="7"/>
  <c r="H22" i="7" s="1"/>
  <c r="H26" i="7" s="1"/>
  <c r="K295" i="7"/>
  <c r="K44" i="7"/>
  <c r="H58" i="7"/>
  <c r="L58" i="7" s="1"/>
  <c r="K387" i="7"/>
  <c r="H388" i="7"/>
  <c r="L388" i="7" s="1"/>
  <c r="K269" i="7"/>
  <c r="H41" i="7"/>
  <c r="L41" i="7" s="1"/>
  <c r="K11" i="7"/>
  <c r="K382" i="7"/>
  <c r="H65" i="7"/>
  <c r="L65" i="7" s="1"/>
  <c r="H239" i="7"/>
  <c r="L239" i="7" s="1"/>
  <c r="H237" i="7"/>
  <c r="L237" i="7" s="1"/>
  <c r="K232" i="7"/>
  <c r="K234" i="7"/>
  <c r="H383" i="7"/>
  <c r="L383" i="7" s="1"/>
  <c r="K373" i="7"/>
  <c r="K369" i="7"/>
  <c r="H367" i="7"/>
  <c r="L367" i="7" s="1"/>
  <c r="K365" i="7"/>
  <c r="H305" i="7"/>
  <c r="L305" i="7" s="1"/>
  <c r="K297" i="7"/>
  <c r="K292" i="7"/>
  <c r="K273" i="7"/>
  <c r="H267" i="7"/>
  <c r="L267" i="7" s="1"/>
  <c r="K265" i="7"/>
  <c r="H256" i="7"/>
  <c r="L256" i="7" s="1"/>
  <c r="K252" i="7"/>
  <c r="K249" i="7"/>
  <c r="K251" i="7"/>
  <c r="K247" i="7"/>
  <c r="K245" i="7"/>
  <c r="H238" i="7"/>
  <c r="L238" i="7" s="1"/>
  <c r="K240" i="7"/>
  <c r="H235" i="7"/>
  <c r="L235" i="7" s="1"/>
  <c r="K226" i="7"/>
  <c r="H396" i="7"/>
  <c r="L396" i="7" s="1"/>
  <c r="H35" i="7"/>
  <c r="L35" i="7" s="1"/>
  <c r="K30" i="7"/>
  <c r="H12" i="7"/>
  <c r="L12" i="7" s="1"/>
  <c r="H42" i="7"/>
  <c r="L42" i="7" s="1"/>
  <c r="K31" i="7"/>
  <c r="K19" i="7"/>
  <c r="K67" i="7"/>
  <c r="H285" i="7"/>
  <c r="L285" i="7" s="1"/>
  <c r="H271" i="7"/>
  <c r="L271" i="7" s="1"/>
  <c r="H281" i="7"/>
  <c r="L281" i="7" s="1"/>
  <c r="H40" i="7"/>
  <c r="L40" i="7" s="1"/>
  <c r="H36" i="7"/>
  <c r="L36" i="7" s="1"/>
  <c r="K253" i="7"/>
  <c r="K286" i="7"/>
  <c r="K376" i="7"/>
  <c r="K385" i="7"/>
  <c r="H277" i="7"/>
  <c r="L277" i="7" s="1"/>
  <c r="H282" i="7"/>
  <c r="L282" i="7" s="1"/>
  <c r="K23" i="7"/>
  <c r="J26" i="7"/>
  <c r="F10" i="7"/>
  <c r="H10" i="7" s="1"/>
  <c r="K25" i="7"/>
  <c r="K70" i="7"/>
  <c r="K378" i="7"/>
  <c r="K246" i="7"/>
  <c r="H299" i="7"/>
  <c r="L299" i="7" s="1"/>
  <c r="K34" i="7"/>
  <c r="K244" i="7"/>
  <c r="H243" i="7"/>
  <c r="L243" i="7" s="1"/>
  <c r="H279" i="7"/>
  <c r="L279" i="7" s="1"/>
  <c r="H364" i="7"/>
  <c r="L364" i="7" s="1"/>
  <c r="K397" i="7"/>
  <c r="K275" i="7"/>
  <c r="K24" i="7"/>
  <c r="H45" i="7"/>
  <c r="L45" i="7" s="1"/>
  <c r="H233" i="7"/>
  <c r="L233" i="7" s="1"/>
  <c r="H264" i="7"/>
  <c r="L264" i="7" s="1"/>
  <c r="H20" i="7"/>
  <c r="L20" i="7" s="1"/>
  <c r="L7" i="7"/>
  <c r="K258" i="7"/>
  <c r="K377" i="7"/>
  <c r="K262" i="7"/>
  <c r="K231" i="7"/>
  <c r="H50" i="7"/>
  <c r="L50" i="7" s="1"/>
  <c r="K250" i="7"/>
  <c r="H250" i="7"/>
  <c r="L250" i="7" s="1"/>
  <c r="K274" i="7"/>
  <c r="H274" i="7"/>
  <c r="L274" i="7" s="1"/>
  <c r="H298" i="7"/>
  <c r="L298" i="7" s="1"/>
  <c r="K366" i="7"/>
  <c r="H375" i="7"/>
  <c r="L375" i="7" s="1"/>
  <c r="K64" i="7"/>
  <c r="K50" i="7"/>
  <c r="K300" i="7"/>
  <c r="H228" i="7"/>
  <c r="L228" i="7" s="1"/>
  <c r="K255" i="7"/>
  <c r="F18" i="7"/>
  <c r="K287" i="7"/>
  <c r="K270" i="7"/>
  <c r="H13" i="7"/>
  <c r="L13" i="7" s="1"/>
  <c r="H21" i="7"/>
  <c r="L21" i="7" s="1"/>
  <c r="K241" i="7"/>
  <c r="H241" i="7"/>
  <c r="L241" i="7" s="1"/>
  <c r="H268" i="7"/>
  <c r="L268" i="7" s="1"/>
  <c r="H283" i="7"/>
  <c r="L283" i="7" s="1"/>
  <c r="K283" i="7"/>
  <c r="H288" i="7"/>
  <c r="L288" i="7" s="1"/>
  <c r="K304" i="7"/>
  <c r="K51" i="7"/>
  <c r="H393" i="7"/>
  <c r="L393" i="7" s="1"/>
  <c r="K396" i="7"/>
  <c r="K395" i="7"/>
  <c r="H397" i="7"/>
  <c r="L397" i="7" s="1"/>
  <c r="H220" i="7"/>
  <c r="L220" i="7" s="1"/>
  <c r="H219" i="7"/>
  <c r="L219" i="7" s="1"/>
  <c r="K222" i="7"/>
  <c r="H223" i="7"/>
  <c r="L223" i="7" s="1"/>
  <c r="H221" i="7"/>
  <c r="L221" i="7" s="1"/>
  <c r="K229" i="7"/>
  <c r="H227" i="7"/>
  <c r="L227" i="7" s="1"/>
  <c r="K225" i="7"/>
  <c r="J405" i="7" l="1"/>
  <c r="J409" i="7" s="1"/>
  <c r="F60" i="7"/>
  <c r="G53" i="7" s="1"/>
  <c r="F77" i="7"/>
  <c r="G63" i="7" s="1"/>
  <c r="H46" i="7"/>
  <c r="F46" i="7"/>
  <c r="G37" i="7" s="1"/>
  <c r="H392" i="7"/>
  <c r="F398" i="7"/>
  <c r="I398" i="7"/>
  <c r="F26" i="7"/>
  <c r="G22" i="7" s="1"/>
  <c r="H362" i="7"/>
  <c r="H63" i="7"/>
  <c r="H68" i="7"/>
  <c r="H56" i="7"/>
  <c r="H60" i="7" s="1"/>
  <c r="H18" i="7"/>
  <c r="H6" i="7"/>
  <c r="H14" i="7"/>
  <c r="G6" i="7" l="1"/>
  <c r="F405" i="7"/>
  <c r="I405" i="7"/>
  <c r="H77" i="7"/>
  <c r="H398" i="7"/>
  <c r="G206" i="7"/>
  <c r="G210" i="7"/>
  <c r="G308" i="7"/>
  <c r="G350" i="7"/>
  <c r="G356" i="7"/>
  <c r="G332" i="7"/>
  <c r="G326" i="7"/>
  <c r="G320" i="7"/>
  <c r="G344" i="7"/>
  <c r="G338" i="7"/>
  <c r="G314" i="7"/>
  <c r="G362" i="7"/>
  <c r="G386" i="7"/>
  <c r="G392" i="7"/>
  <c r="G374" i="7"/>
  <c r="G380" i="7"/>
  <c r="G368" i="7"/>
  <c r="G302" i="7"/>
  <c r="G290" i="7"/>
  <c r="G296" i="7"/>
  <c r="G278" i="7"/>
  <c r="G284" i="7"/>
  <c r="G266" i="7"/>
  <c r="G272" i="7"/>
  <c r="G254" i="7"/>
  <c r="G260" i="7"/>
  <c r="G242" i="7"/>
  <c r="G248" i="7"/>
  <c r="G230" i="7"/>
  <c r="G236" i="7"/>
  <c r="G224" i="7"/>
  <c r="G214" i="7"/>
  <c r="G49" i="7"/>
  <c r="G38" i="7"/>
  <c r="G43" i="7"/>
  <c r="G56" i="7"/>
  <c r="G29" i="7"/>
  <c r="G14" i="7"/>
  <c r="G10" i="7"/>
  <c r="G72" i="7"/>
  <c r="G18" i="7"/>
  <c r="G218" i="7"/>
  <c r="G68" i="7"/>
  <c r="G203" i="7" l="1"/>
  <c r="G77" i="7"/>
  <c r="G60" i="7"/>
  <c r="H405" i="7"/>
  <c r="G407" i="7" s="1"/>
  <c r="I409" i="7"/>
  <c r="F409" i="7"/>
  <c r="I410" i="7" s="1"/>
  <c r="G398" i="7"/>
  <c r="G403" i="7"/>
  <c r="G46" i="7"/>
  <c r="H409" i="7" l="1"/>
  <c r="G26" i="7" s="1"/>
  <c r="G401" i="7" l="1"/>
</calcChain>
</file>

<file path=xl/sharedStrings.xml><?xml version="1.0" encoding="utf-8"?>
<sst xmlns="http://schemas.openxmlformats.org/spreadsheetml/2006/main" count="1776" uniqueCount="401">
  <si>
    <r>
      <rPr>
        <b/>
        <sz val="10"/>
        <rFont val="Georgia"/>
        <family val="1"/>
        <charset val="238"/>
      </rPr>
      <t xml:space="preserve">Příloha III - STRUKTURA ROZPOČTU PROJEKTU  </t>
    </r>
    <r>
      <rPr>
        <b/>
        <i/>
        <sz val="10"/>
        <rFont val="Georgia"/>
        <family val="1"/>
        <charset val="238"/>
      </rPr>
      <t>(doplňte název projektu)</t>
    </r>
    <r>
      <rPr>
        <b/>
        <sz val="9"/>
        <rFont val="Georgia"/>
        <family val="1"/>
        <charset val="238"/>
      </rPr>
      <t xml:space="preserve">                                                                                        </t>
    </r>
  </si>
  <si>
    <r>
      <t xml:space="preserve">Náklady projektu </t>
    </r>
    <r>
      <rPr>
        <b/>
        <i/>
        <sz val="9"/>
        <rFont val="Georgia"/>
        <family val="1"/>
        <charset val="238"/>
      </rPr>
      <t>(celkem):</t>
    </r>
  </si>
  <si>
    <t>Podíl na realizaci</t>
  </si>
  <si>
    <t>Jednotka</t>
  </si>
  <si>
    <t>Počet jednotek</t>
  </si>
  <si>
    <t>Jedn. cena (v CZK)</t>
  </si>
  <si>
    <t xml:space="preserve">Celkové náklady projektu                 (v CZK) </t>
  </si>
  <si>
    <t>Podíl na kapitole/ přímých nákladech</t>
  </si>
  <si>
    <t>Z vlastních zdrojů</t>
  </si>
  <si>
    <t>ověření správnosti:</t>
  </si>
  <si>
    <t>úvazek (%)</t>
  </si>
  <si>
    <t>1.1.1 Pozice - jméno a příjmení</t>
  </si>
  <si>
    <t>měsíc</t>
  </si>
  <si>
    <t>1.1.2 Pozice - jméno a příjmení</t>
  </si>
  <si>
    <t>1.1.3 Pozice - jméno a příjmení</t>
  </si>
  <si>
    <t>os. x úvazek</t>
  </si>
  <si>
    <t>1.2.1 Pozice</t>
  </si>
  <si>
    <t>1.2.2 Pozice</t>
  </si>
  <si>
    <t>1.2.3 Pozice</t>
  </si>
  <si>
    <t>1.3 Experti/konzultanti</t>
  </si>
  <si>
    <r>
      <t xml:space="preserve">1.3.1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</si>
  <si>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1.3.2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</si>
  <si>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1.3.3 Jméno a příjmení </t>
    </r>
    <r>
      <rPr>
        <i/>
        <sz val="9"/>
        <rFont val="Georgia"/>
        <family val="1"/>
        <charset val="238"/>
      </rPr>
      <t>(oborové zaměření)</t>
    </r>
  </si>
  <si>
    <t>1.4 Administrativní zajištění projektu</t>
  </si>
  <si>
    <t>1.4.1 Účetní/finanční personál</t>
  </si>
  <si>
    <t>1.4.2 Logistika/procurement/IT</t>
  </si>
  <si>
    <t>1.4.3 HR personál</t>
  </si>
  <si>
    <t>1.5 Podpůrný personál</t>
  </si>
  <si>
    <t>1.5.1 Řidič</t>
  </si>
  <si>
    <t>1.5.2 Ostraha</t>
  </si>
  <si>
    <t>1.5.3 Místní pomocná síla (dobrovolníci aj.)</t>
  </si>
  <si>
    <t>1. Osobní náklady - mezisoučet</t>
  </si>
  <si>
    <t>2. Cestovní náklady</t>
  </si>
  <si>
    <t>2.1 Cestovné</t>
  </si>
  <si>
    <t>2.1.1 Mezinárodní cestovné</t>
  </si>
  <si>
    <t>zpát. let/jízda</t>
  </si>
  <si>
    <t>km</t>
  </si>
  <si>
    <t>osoba</t>
  </si>
  <si>
    <t>2.2 Ubytování</t>
  </si>
  <si>
    <t>noc</t>
  </si>
  <si>
    <t>2.3 Zdravotní příprava</t>
  </si>
  <si>
    <t>2.3.1 Covid test</t>
  </si>
  <si>
    <t>2.3.2 Očkování</t>
  </si>
  <si>
    <t>2.3.3 Léky</t>
  </si>
  <si>
    <t>sada</t>
  </si>
  <si>
    <t>2.3.4 Bezpečnostní školení</t>
  </si>
  <si>
    <t>2.4.1 Mezinárodní</t>
  </si>
  <si>
    <t>osobo/den</t>
  </si>
  <si>
    <t>2.4.2 Místní</t>
  </si>
  <si>
    <t>2. Cestovní náklady - mezisoučet</t>
  </si>
  <si>
    <t>3.1.1 Software</t>
  </si>
  <si>
    <t>lumpsum</t>
  </si>
  <si>
    <t>3.1.2 Nehmotné výsledky výzkumu</t>
  </si>
  <si>
    <r>
      <t xml:space="preserve">3.1.3 Ostatní </t>
    </r>
    <r>
      <rPr>
        <i/>
        <sz val="9"/>
        <rFont val="Georgia"/>
        <family val="1"/>
        <charset val="238"/>
      </rPr>
      <t>(specifikovat)</t>
    </r>
  </si>
  <si>
    <t>kus</t>
  </si>
  <si>
    <t>3.3 Zásoby, stavební materiál aj.</t>
  </si>
  <si>
    <t>3.3.1 Nářadí</t>
  </si>
  <si>
    <t>3.3.2 Pohonné hmoty</t>
  </si>
  <si>
    <t>nádrž</t>
  </si>
  <si>
    <r>
      <t xml:space="preserve">3.3.3 Ostatní </t>
    </r>
    <r>
      <rPr>
        <i/>
        <sz val="9"/>
        <rFont val="Georgia"/>
        <family val="1"/>
        <charset val="238"/>
      </rPr>
      <t>(specifikovat)</t>
    </r>
  </si>
  <si>
    <t>4.1 Pronájem nemovitostí</t>
  </si>
  <si>
    <r>
      <t xml:space="preserve">4.1.1 Kancelářské prostory </t>
    </r>
    <r>
      <rPr>
        <i/>
        <sz val="9"/>
        <rFont val="Georgia"/>
        <family val="1"/>
        <charset val="238"/>
      </rPr>
      <t>(konkrétní místo)</t>
    </r>
  </si>
  <si>
    <r>
      <t xml:space="preserve">4.1.4 Ostatní </t>
    </r>
    <r>
      <rPr>
        <i/>
        <sz val="9"/>
        <rFont val="Georgia"/>
        <family val="1"/>
        <charset val="238"/>
      </rPr>
      <t>(specifikovat)</t>
    </r>
  </si>
  <si>
    <t>4.2 Služby související s pronájmem nemovitostí</t>
  </si>
  <si>
    <t>4.2.1 Poplatky za telefon/internet</t>
  </si>
  <si>
    <t>4.2.2 Poplatky za energie (voda, plyn, elektřina)</t>
  </si>
  <si>
    <r>
      <t xml:space="preserve">4.2.3 Ostatní </t>
    </r>
    <r>
      <rPr>
        <i/>
        <sz val="9"/>
        <rFont val="Georgia"/>
        <family val="1"/>
        <charset val="238"/>
      </rPr>
      <t>(specifikovat)</t>
    </r>
  </si>
  <si>
    <t>stránka</t>
  </si>
  <si>
    <t>4. Přímé náklady v místech realizace - mezisoučet</t>
  </si>
  <si>
    <t>měsíc/den</t>
  </si>
  <si>
    <t>výstup služby</t>
  </si>
  <si>
    <t>5. Subdodávky - mezisoučet</t>
  </si>
  <si>
    <t>Aktivita 0.1</t>
  </si>
  <si>
    <t>6.0.1.1</t>
  </si>
  <si>
    <t>6.0.1.2</t>
  </si>
  <si>
    <t>6.0.1.3</t>
  </si>
  <si>
    <t>Aktivita 0.2</t>
  </si>
  <si>
    <t>6.0.2.1</t>
  </si>
  <si>
    <t>6.0.2.2</t>
  </si>
  <si>
    <t>6.0.2.3</t>
  </si>
  <si>
    <t>Aktivita 0.3</t>
  </si>
  <si>
    <t>6.0.3.1</t>
  </si>
  <si>
    <t>6.0.3.2</t>
  </si>
  <si>
    <t>6.0.3.3</t>
  </si>
  <si>
    <t>Aktivita 1.1</t>
  </si>
  <si>
    <t>6.1.1.1</t>
  </si>
  <si>
    <t xml:space="preserve">6.1.1.2 </t>
  </si>
  <si>
    <t>6.1.1.3</t>
  </si>
  <si>
    <t>6.1.1.4</t>
  </si>
  <si>
    <t>6.1.1.5</t>
  </si>
  <si>
    <t>Aktivita 1.2</t>
  </si>
  <si>
    <t>6.1.2.1</t>
  </si>
  <si>
    <t>6.1.2.2</t>
  </si>
  <si>
    <t>6.1.2.3</t>
  </si>
  <si>
    <t>6.1.2.4</t>
  </si>
  <si>
    <t>6.1.2.5</t>
  </si>
  <si>
    <t>Aktivita 1.3</t>
  </si>
  <si>
    <t>6.1.3.1</t>
  </si>
  <si>
    <t>6.1.3.2</t>
  </si>
  <si>
    <t>6.1.3.3</t>
  </si>
  <si>
    <t>6.1.3.4</t>
  </si>
  <si>
    <t>6.1.3.5</t>
  </si>
  <si>
    <t>Aktivita 1.4</t>
  </si>
  <si>
    <t>6.1.4.1</t>
  </si>
  <si>
    <t>6.1.4.2</t>
  </si>
  <si>
    <t>6.1.4.3</t>
  </si>
  <si>
    <t>6.1.4.4</t>
  </si>
  <si>
    <t>6.1.4.5</t>
  </si>
  <si>
    <t>Aktivita 1.5</t>
  </si>
  <si>
    <t>6.1.5.1</t>
  </si>
  <si>
    <t>6.1.5.2</t>
  </si>
  <si>
    <t>6.1.5.3</t>
  </si>
  <si>
    <t>6.1.5.4</t>
  </si>
  <si>
    <t>6.1.5.5</t>
  </si>
  <si>
    <t>Aktivita 1.6</t>
  </si>
  <si>
    <t>6.1.6.1</t>
  </si>
  <si>
    <t>6.1.6.2</t>
  </si>
  <si>
    <t>6.1.6.3</t>
  </si>
  <si>
    <t>6.1.6.4</t>
  </si>
  <si>
    <t>6.1.6.5</t>
  </si>
  <si>
    <t>Aktivita 2.1</t>
  </si>
  <si>
    <t>6.2.1.1</t>
  </si>
  <si>
    <t>6.2.1.2</t>
  </si>
  <si>
    <t>6.2.1.3</t>
  </si>
  <si>
    <t>6.2.1.4</t>
  </si>
  <si>
    <t>6.2.1.5</t>
  </si>
  <si>
    <t>Aktivita 2.2</t>
  </si>
  <si>
    <t>6.2.2.1</t>
  </si>
  <si>
    <t>6.2.2.2</t>
  </si>
  <si>
    <t>6.2.2.3</t>
  </si>
  <si>
    <t>6.2.2.4</t>
  </si>
  <si>
    <t>6.2.2.5</t>
  </si>
  <si>
    <t>Aktivita 2.3</t>
  </si>
  <si>
    <t>6.2.3.1</t>
  </si>
  <si>
    <t>6.2.3.2</t>
  </si>
  <si>
    <t>6.2.3.3</t>
  </si>
  <si>
    <t>6.2.3.4</t>
  </si>
  <si>
    <t>6.2.3.5</t>
  </si>
  <si>
    <t>Aktivita 2.4</t>
  </si>
  <si>
    <t>6.2.4.1</t>
  </si>
  <si>
    <t>6.2.4.2</t>
  </si>
  <si>
    <t>6.2.4.3</t>
  </si>
  <si>
    <t>6.2.4.4</t>
  </si>
  <si>
    <t>6.2.4.5</t>
  </si>
  <si>
    <t>Aktivita 2.5</t>
  </si>
  <si>
    <t>6.2.5.1</t>
  </si>
  <si>
    <t>6.2.5.2</t>
  </si>
  <si>
    <t>6.2.5.3</t>
  </si>
  <si>
    <t>6.2.5.4</t>
  </si>
  <si>
    <t>6.2.5.5</t>
  </si>
  <si>
    <t>Aktivita 2.6</t>
  </si>
  <si>
    <t>6.2.6.1</t>
  </si>
  <si>
    <t>6.2.6.2</t>
  </si>
  <si>
    <t>6.2.6.3</t>
  </si>
  <si>
    <t>6.2.6.4</t>
  </si>
  <si>
    <t>6.2.6.5</t>
  </si>
  <si>
    <t>Aktivita 3.1</t>
  </si>
  <si>
    <t>6.3.1.1</t>
  </si>
  <si>
    <t>6.3.1.2</t>
  </si>
  <si>
    <t>6.3.1.3</t>
  </si>
  <si>
    <t>6.3.1.4</t>
  </si>
  <si>
    <t>6.3.1.5</t>
  </si>
  <si>
    <t>Aktivita 3.2</t>
  </si>
  <si>
    <t>6.3.2.1</t>
  </si>
  <si>
    <t>6.3.2.2</t>
  </si>
  <si>
    <t>6.3.2.3</t>
  </si>
  <si>
    <t>6.3.2.4</t>
  </si>
  <si>
    <t>6.3.2.5</t>
  </si>
  <si>
    <t>Aktivita 3.3</t>
  </si>
  <si>
    <t>6.3.3.1</t>
  </si>
  <si>
    <t>6.3.3.2</t>
  </si>
  <si>
    <t>6.3.3.3</t>
  </si>
  <si>
    <t>6.3.3.4</t>
  </si>
  <si>
    <t>6.3.3.5</t>
  </si>
  <si>
    <t>Aktivita 3.4</t>
  </si>
  <si>
    <t>6.3.4.1</t>
  </si>
  <si>
    <t>6.3.4.2</t>
  </si>
  <si>
    <t>6.3.4.3</t>
  </si>
  <si>
    <t>6.3.4.4</t>
  </si>
  <si>
    <t>6.3.4.5</t>
  </si>
  <si>
    <t>Aktivita 3.5</t>
  </si>
  <si>
    <t>6.3.5.1</t>
  </si>
  <si>
    <t>6.3.5.2</t>
  </si>
  <si>
    <t>6.3.5.3</t>
  </si>
  <si>
    <t>6.3.5.4</t>
  </si>
  <si>
    <t>6.3.5.5</t>
  </si>
  <si>
    <t>Aktivita 3.6</t>
  </si>
  <si>
    <t>6.3.6.1</t>
  </si>
  <si>
    <t>6.3.6.2</t>
  </si>
  <si>
    <t>6.3.6.3</t>
  </si>
  <si>
    <t>6.3.6.4</t>
  </si>
  <si>
    <t>6.3.6.5</t>
  </si>
  <si>
    <t>Aktivita 4.1</t>
  </si>
  <si>
    <t>6.4.1.1</t>
  </si>
  <si>
    <t>6.4.1.2</t>
  </si>
  <si>
    <t>6.4.1.3</t>
  </si>
  <si>
    <t>6.4.1.4</t>
  </si>
  <si>
    <t>6.4.1.5</t>
  </si>
  <si>
    <t>Aktivita 4.2</t>
  </si>
  <si>
    <t>6.4.2.1</t>
  </si>
  <si>
    <t>6.4.2.2</t>
  </si>
  <si>
    <t>6.4.2.3</t>
  </si>
  <si>
    <t>6.4.2.4</t>
  </si>
  <si>
    <t>6.4.2.5</t>
  </si>
  <si>
    <t>Aktivita 4.3</t>
  </si>
  <si>
    <t>6.4.3.1</t>
  </si>
  <si>
    <t>6.4.3.2</t>
  </si>
  <si>
    <t>6.4.3.3</t>
  </si>
  <si>
    <t>6.4.3.4</t>
  </si>
  <si>
    <t>6.4.3.5</t>
  </si>
  <si>
    <t>Aktivita 4.4</t>
  </si>
  <si>
    <t>6.4.4.1</t>
  </si>
  <si>
    <t>6.4.4.2</t>
  </si>
  <si>
    <t>6.4.4.3</t>
  </si>
  <si>
    <t>6.4.4.4</t>
  </si>
  <si>
    <t>6.4.4.5</t>
  </si>
  <si>
    <t>Aktivita 4.5</t>
  </si>
  <si>
    <t>6.4.5.1</t>
  </si>
  <si>
    <t>6.4.5.2</t>
  </si>
  <si>
    <t>6.4.5.3</t>
  </si>
  <si>
    <t>6.4.5.4</t>
  </si>
  <si>
    <t>6.4.5.5</t>
  </si>
  <si>
    <t>Aktivita 4.6</t>
  </si>
  <si>
    <t>6.4.6.1</t>
  </si>
  <si>
    <t>6.4.6.2</t>
  </si>
  <si>
    <t>6.4.6.3</t>
  </si>
  <si>
    <t>6.4.6.4</t>
  </si>
  <si>
    <t>6.4.6.5</t>
  </si>
  <si>
    <t>Aktivita 5.1</t>
  </si>
  <si>
    <t>6.5.1.1</t>
  </si>
  <si>
    <t>6.5.1.2</t>
  </si>
  <si>
    <t>6.5.1.3</t>
  </si>
  <si>
    <t>6.5.1.4</t>
  </si>
  <si>
    <t>6.5.1.5</t>
  </si>
  <si>
    <t>Aktivita 5.2</t>
  </si>
  <si>
    <t>6.5.2.1</t>
  </si>
  <si>
    <t>6.5.2.2</t>
  </si>
  <si>
    <t>6.5.2.3</t>
  </si>
  <si>
    <t>6.5.2.4</t>
  </si>
  <si>
    <t>6.5.2.5</t>
  </si>
  <si>
    <t>Aktivita 5.3</t>
  </si>
  <si>
    <t>6.5.3.1</t>
  </si>
  <si>
    <t>6.5.3.2</t>
  </si>
  <si>
    <t>6.5.3.3</t>
  </si>
  <si>
    <t>6.5.3.4</t>
  </si>
  <si>
    <t>6.5.3.5</t>
  </si>
  <si>
    <t>Aktivita 5.4</t>
  </si>
  <si>
    <t>6.5.4.1</t>
  </si>
  <si>
    <t>6.5.4.2</t>
  </si>
  <si>
    <t>6.5.4.3</t>
  </si>
  <si>
    <t>6.5.4.4</t>
  </si>
  <si>
    <t>6.5.4.5</t>
  </si>
  <si>
    <t>Aktivita 5.5</t>
  </si>
  <si>
    <t>6.5.5.1</t>
  </si>
  <si>
    <t>6.5.5.2</t>
  </si>
  <si>
    <t>6.5.5.3</t>
  </si>
  <si>
    <t>6.5.5.4</t>
  </si>
  <si>
    <t>6.5.5.5</t>
  </si>
  <si>
    <t>Aktivita 5.6</t>
  </si>
  <si>
    <t>6.5.6.1</t>
  </si>
  <si>
    <t>6.5.6.2</t>
  </si>
  <si>
    <t>6.5.6.3</t>
  </si>
  <si>
    <t>6.5.6.4</t>
  </si>
  <si>
    <t>6.5.6.5</t>
  </si>
  <si>
    <t>6.  Přímá podpora cílovým skupinám - mezisoučet</t>
  </si>
  <si>
    <t>7. Ostatní uznatelné přímé náklady projektu</t>
  </si>
  <si>
    <t xml:space="preserve"> </t>
  </si>
  <si>
    <r>
      <t xml:space="preserve">   7.2 Ostatní přímé náklady </t>
    </r>
    <r>
      <rPr>
        <i/>
        <sz val="9"/>
        <rFont val="Georgia"/>
        <family val="1"/>
        <charset val="238"/>
      </rPr>
      <t>(specifikovat)</t>
    </r>
  </si>
  <si>
    <t>7. Ostatní - mezisoučet</t>
  </si>
  <si>
    <t>8. Přímé náklady projektu celkem (kapitoly 1-7)</t>
  </si>
  <si>
    <t>10. Celkové oprávněné náklady (8+9)</t>
  </si>
  <si>
    <t>kofinanc:</t>
  </si>
  <si>
    <t>cesta</t>
  </si>
  <si>
    <t>služba/měsíc</t>
  </si>
  <si>
    <t>Aktivita x.x</t>
  </si>
  <si>
    <t>Prosíme před vyplněním pozorně přečíst list Instrukce k vyplnění</t>
  </si>
  <si>
    <t>3.1</t>
  </si>
  <si>
    <t>3.2</t>
  </si>
  <si>
    <t>3.2.1 Výpočetní technika</t>
  </si>
  <si>
    <r>
      <t xml:space="preserve">3.2.2 Ostatní </t>
    </r>
    <r>
      <rPr>
        <i/>
        <sz val="9"/>
        <rFont val="Georgia"/>
        <family val="1"/>
        <charset val="238"/>
      </rPr>
      <t>(specifikovat)</t>
    </r>
  </si>
  <si>
    <t>3.2 Spotřební materiál, drobný hmotný majetek</t>
  </si>
  <si>
    <t>2.4</t>
  </si>
  <si>
    <t>2.4 Diety</t>
  </si>
  <si>
    <t>4.3 Drobný materiál a služby</t>
  </si>
  <si>
    <t>4.3.1 Kancelářské potřeby</t>
  </si>
  <si>
    <t>4.3.2 Nájemné za movité věci (zařízení, stroje, náčiní aj.)</t>
  </si>
  <si>
    <t>4.3.3 Kopírování, skenování, tisk</t>
  </si>
  <si>
    <r>
      <t xml:space="preserve">4.3.4 Ostatní </t>
    </r>
    <r>
      <rPr>
        <i/>
        <sz val="9"/>
        <rFont val="Georgia"/>
        <family val="1"/>
        <charset val="238"/>
      </rPr>
      <t>(specifikovat)</t>
    </r>
  </si>
  <si>
    <t>1. Osobní náklady</t>
  </si>
  <si>
    <t>-</t>
  </si>
  <si>
    <t>Obecně</t>
  </si>
  <si>
    <t xml:space="preserve">Pakliže není některý z oddílů rozpočtu relevantní pro daný rok realizace či obecně pro snazší orientaci, lze každý jednotlivý oddíl dle libosti "sbalit/rozbalit" za využití značek -/+ na levé straně každého z rozpočtových listů </t>
  </si>
  <si>
    <t>2.1.4</t>
  </si>
  <si>
    <t>pohonné hmoty pod položkou 3.3.2 jsou myšleny jako zásoby v zájmu projektu a jeho udržitelnosti (např. pro pohon místního generátoru atp.)</t>
  </si>
  <si>
    <t>Náklady na provoz vlastního vozidla se rozumí vše včetně pohonných hmot, pojištění, nutných oprav, dálničních známek atd.</t>
  </si>
  <si>
    <t>4.3.2</t>
  </si>
  <si>
    <t>4.1</t>
  </si>
  <si>
    <r>
      <t xml:space="preserve">4.1.2 Konferenční prostory </t>
    </r>
    <r>
      <rPr>
        <i/>
        <sz val="9"/>
        <rFont val="Georgia"/>
        <family val="1"/>
        <charset val="238"/>
      </rPr>
      <t>(místo/konkrétní aktivity)</t>
    </r>
  </si>
  <si>
    <r>
      <t xml:space="preserve">4.1.3 Školící prostory </t>
    </r>
    <r>
      <rPr>
        <i/>
        <sz val="9"/>
        <rFont val="Georgia"/>
        <family val="1"/>
        <charset val="238"/>
      </rPr>
      <t>(místo/konkrétní aktivity)</t>
    </r>
  </si>
  <si>
    <t>pokud se např. výše nájemného za školící/konferenční prostory liší lokalitu od lokality, je nutno vzhledem k odlišné jednotkové ceně uvést zvlášť pro jednotlivé aktivity či skupiny aktivit</t>
  </si>
  <si>
    <t>den</t>
  </si>
  <si>
    <t>6. Přímá podpora cílovým skupinám</t>
  </si>
  <si>
    <t>7. Ostatní uznatelné přímé náklady</t>
  </si>
  <si>
    <t>7.1</t>
  </si>
  <si>
    <t>U procentuálního vyjádření položky 7.1 Příprava projektu a dále adminstrativních nákladů i vlastního spolufinancování se buňka při nedodržení limitu automaticky podbarví červeně (u kofinanc se hranice může měnit dle výzvy)</t>
  </si>
  <si>
    <t>2.1.2</t>
  </si>
  <si>
    <t>2.1.4 Doprava v ČR</t>
  </si>
  <si>
    <t>2.1.5 Náklady na provoz vlastního vozidla</t>
  </si>
  <si>
    <t>2.1.6 Víza</t>
  </si>
  <si>
    <t>2.1.7 Pojištění</t>
  </si>
  <si>
    <t>zpát. let</t>
  </si>
  <si>
    <t>Z jiných zdrojů</t>
  </si>
  <si>
    <t>Předdefinované rozpočtové položky zachovat v co možná největší míře a operovat v jejich rámci, aby bylo vykazování napříč rozpočty konzistentní a jednotné; v krajním případě přidávání/ubírání dbát zvláštní zřetel na vzorce</t>
  </si>
  <si>
    <t>1.1 Management a koordinace projektu (ČR)</t>
  </si>
  <si>
    <t>1.2 Management a koordinace projektu (místo realizace)</t>
  </si>
  <si>
    <t>2.1.2 Pozemní doprava (místo realizace)</t>
  </si>
  <si>
    <t>2.1.3 Letecká doprava (místo realizace)</t>
  </si>
  <si>
    <t>Pozemní dopravou v místě realizace se rozumí užití (mezi)městské hromadné dopravy, proto je jednotkou právě měsíc</t>
  </si>
  <si>
    <t>2.1.5</t>
  </si>
  <si>
    <r>
      <t xml:space="preserve">4. Přímé náklady v místech realizace </t>
    </r>
    <r>
      <rPr>
        <i/>
        <sz val="9"/>
        <rFont val="Arial"/>
        <family val="2"/>
        <charset val="238"/>
      </rPr>
      <t>(místem realizace se obecně napříč rozpočtem míní země příjemců projektu, ale v opodstatněných případech může jít i o ČR)</t>
    </r>
  </si>
  <si>
    <t xml:space="preserve">Celkem z prostředků ZRS ČR              (v CZK) </t>
  </si>
  <si>
    <t>materiál/zboží</t>
  </si>
  <si>
    <t>5.1 Průzkumné, stavební, montážní, aj. technické práce</t>
  </si>
  <si>
    <t>5.2 Dodávka vybavení, materiálu a zboží</t>
  </si>
  <si>
    <r>
      <t xml:space="preserve">5.2.1 </t>
    </r>
    <r>
      <rPr>
        <i/>
        <sz val="9"/>
        <rFont val="Georgia"/>
        <family val="1"/>
        <charset val="238"/>
      </rPr>
      <t>nutno specifikovat konkrétní dodávané</t>
    </r>
  </si>
  <si>
    <r>
      <t xml:space="preserve">5.2.2 </t>
    </r>
    <r>
      <rPr>
        <i/>
        <sz val="9"/>
        <rFont val="Georgia"/>
        <family val="1"/>
        <charset val="238"/>
      </rPr>
      <t>nutno specifikovat konkrétní dodávané</t>
    </r>
  </si>
  <si>
    <t>5.3 Expertní služby</t>
  </si>
  <si>
    <t>5.4 Služby jiného typu</t>
  </si>
  <si>
    <r>
      <t xml:space="preserve">5.4.2 </t>
    </r>
    <r>
      <rPr>
        <i/>
        <sz val="9"/>
        <rFont val="Georgia"/>
        <family val="1"/>
        <charset val="238"/>
      </rPr>
      <t>nutno specifikovat</t>
    </r>
  </si>
  <si>
    <t>3. Subdodávky - mezisoučet</t>
  </si>
  <si>
    <t>3.1. Průzkumné aj. práce</t>
  </si>
  <si>
    <r>
      <t xml:space="preserve">3.1.2 Typ práce </t>
    </r>
    <r>
      <rPr>
        <i/>
        <sz val="9"/>
        <rFont val="Georgia"/>
        <family val="1"/>
        <charset val="238"/>
      </rPr>
      <t>(zodpovědná společnost/osoba)</t>
    </r>
  </si>
  <si>
    <t>3.2 Expertní služby</t>
  </si>
  <si>
    <r>
      <t xml:space="preserve">3.2.1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</si>
  <si>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3.1.1 Typ práce </t>
    </r>
    <r>
      <rPr>
        <i/>
        <sz val="9"/>
        <rFont val="Georgia"/>
        <family val="1"/>
        <charset val="238"/>
      </rPr>
      <t>(zodpovědná společnost/osoba)</t>
    </r>
  </si>
  <si>
    <r>
      <t xml:space="preserve">3.2.2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</si>
  <si>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 Subdodávky </t>
    </r>
    <r>
      <rPr>
        <sz val="9"/>
        <rFont val="Georgia"/>
        <family val="1"/>
        <charset val="238"/>
      </rPr>
      <t>(služby plně zajištěné externí dodávkou)</t>
    </r>
  </si>
  <si>
    <r>
      <t xml:space="preserve">Náklady na přípravu projektu se vykazují na zvláštním listu a automaticky se načítají na list "návrh rozpočtu - 1. rok" coby suma separátního listu; </t>
    </r>
    <r>
      <rPr>
        <b/>
        <sz val="9"/>
        <rFont val="Arial"/>
        <family val="2"/>
        <charset val="238"/>
      </rPr>
      <t>náklady uvedené bez transparentního rozpoložkování nebudou uznány</t>
    </r>
  </si>
  <si>
    <t>nárok na proplacení položky 7.1 může uplatnit pouze ve výsledku podpořený žadatel o dotaci</t>
  </si>
  <si>
    <t>Dopravou v ČR se rozumí pouze nutná doprava např. na letiště za využití jiných než vlastních prostředků přepravy (tj. vlak, autobus, taxi - zde vždy, pokud možno, specifikovat relevantní druh dopravy)</t>
  </si>
  <si>
    <t>4. Celkové oprávněné náklady</t>
  </si>
  <si>
    <t>u nákladů na přípravu projektu není sledováno spolufinancování - limit spolufinancování z vlastních a jiných zdrojů musí být splněn pouze s ohledem na samotnou realizaci projektu</t>
  </si>
  <si>
    <r>
      <t xml:space="preserve">Pakliže je příslušnou dotační výzvou stanoven procentuální limit na osobní náklady, vztahují se </t>
    </r>
    <r>
      <rPr>
        <b/>
        <sz val="9"/>
        <rFont val="Arial"/>
        <family val="2"/>
        <charset val="238"/>
      </rPr>
      <t>bez výjimky na všechny osoby uvedené v kapitole č. 1 rozpočtu</t>
    </r>
    <r>
      <rPr>
        <sz val="9"/>
        <rFont val="Arial"/>
        <family val="2"/>
        <charset val="238"/>
      </rPr>
      <t xml:space="preserve"> - tj. je nakládáno se sumou dané kapitoly rozpočtu</t>
    </r>
  </si>
  <si>
    <t>per diem např. pro účastníky školení nutno uvádět výhradně pod relevantní aktivitou v rámci kapitoly rozpočtu č. 6</t>
  </si>
  <si>
    <r>
      <t xml:space="preserve">Zachovat strukturu rozpočtu ve své původní podobě - zejm. rozdělení kapitol č. 5 a 6 na aktivity; v kapitole č. 5 jsou aktivity ponechány k individuálnímu očíslování </t>
    </r>
    <r>
      <rPr>
        <b/>
        <sz val="9"/>
        <rFont val="Arial"/>
        <family val="2"/>
        <charset val="238"/>
      </rPr>
      <t>dle reálného zapojení subdodávek do realizace projektu</t>
    </r>
  </si>
  <si>
    <t>5.3</t>
  </si>
  <si>
    <t>5.4</t>
  </si>
  <si>
    <t>den/měsíc</t>
  </si>
  <si>
    <t>5. Subdodávky</t>
  </si>
  <si>
    <r>
      <t xml:space="preserve">Spolufinancování je děleno na </t>
    </r>
    <r>
      <rPr>
        <b/>
        <sz val="9"/>
        <rFont val="Arial"/>
        <family val="2"/>
        <charset val="238"/>
      </rPr>
      <t>vlastní</t>
    </r>
    <r>
      <rPr>
        <sz val="9"/>
        <rFont val="Arial"/>
        <family val="2"/>
        <charset val="238"/>
      </rPr>
      <t xml:space="preserve"> a </t>
    </r>
    <r>
      <rPr>
        <b/>
        <sz val="9"/>
        <rFont val="Arial"/>
        <family val="2"/>
        <charset val="238"/>
      </rPr>
      <t>z jiných zdrojů</t>
    </r>
    <r>
      <rPr>
        <sz val="9"/>
        <rFont val="Arial"/>
        <family val="2"/>
        <charset val="238"/>
      </rPr>
      <t xml:space="preserve"> - v čem spočívá odlišnost, je rozvedeno v textu dotační výzvy; procentuální limit spolufinancování daný dotační výzvou je plněn sumou obou typů zdrojů (sloupce I a J)</t>
    </r>
  </si>
  <si>
    <t>podíl spolufinancování musí být současně uveden částkami a podíly ve formuláři Žádost o dotaci (kapitola č. 8 - rozpočet projektu)</t>
  </si>
  <si>
    <r>
      <t xml:space="preserve">5.1.1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</si>
  <si>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5.1.2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</si>
  <si>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5.3.1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</si>
  <si>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5.3.2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</si>
  <si>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"Konkrétním místem" se v případě položky 4.1.1 míní </t>
    </r>
    <r>
      <rPr>
        <b/>
        <sz val="9"/>
        <rFont val="Arial"/>
        <family val="2"/>
        <charset val="238"/>
      </rPr>
      <t>město</t>
    </r>
    <r>
      <rPr>
        <sz val="9"/>
        <rFont val="Arial"/>
        <family val="2"/>
        <charset val="238"/>
      </rPr>
      <t xml:space="preserve">; u položek 4.1.2 a 4.1.3 je záhodno </t>
    </r>
    <r>
      <rPr>
        <b/>
        <sz val="9"/>
        <rFont val="Arial"/>
        <family val="2"/>
        <charset val="238"/>
      </rPr>
      <t>uvést číselný odkaz na relevantní aktivity</t>
    </r>
    <r>
      <rPr>
        <sz val="9"/>
        <rFont val="Arial"/>
        <family val="2"/>
        <charset val="238"/>
      </rPr>
      <t>, zejména pokud budou prostory využívány ve vícero lokalitách</t>
    </r>
  </si>
  <si>
    <t>0.1 Průřezové náklady</t>
  </si>
  <si>
    <t>Službami jiného typu se míní cokoliv od tlumočnických, předkladatelských či finančních služeb až po osvětovou činnost či všeobecnou organizační výpomoc (např. při školení)</t>
  </si>
  <si>
    <t>Expertními službami se míní např. odborné studie, technická dokumentace, průzkum veřejného mínění, právní a ekonomické poradenství atp.</t>
  </si>
  <si>
    <r>
      <rPr>
        <b/>
        <sz val="9"/>
        <rFont val="Arial"/>
        <family val="2"/>
        <charset val="238"/>
      </rPr>
      <t>Subdodávky bez konkrétního přiřazení k aktivitám nebudou akceptovány</t>
    </r>
    <r>
      <rPr>
        <sz val="9"/>
        <rFont val="Arial"/>
        <family val="2"/>
        <charset val="238"/>
      </rPr>
      <t>; pakliže se např. jedna služba/dodávka vybavení váže k více aktivitám a zároveň není v pravém slova smyslu průřezová, je nutno ji poměrně rozdělit (využít sloupce "jednotka")</t>
    </r>
  </si>
  <si>
    <r>
      <rPr>
        <b/>
        <sz val="9"/>
        <rFont val="Arial"/>
        <family val="2"/>
        <charset val="238"/>
      </rPr>
      <t>Jako průřezové náklady (0.1) budou akceptovány pouze předdefinované položky</t>
    </r>
    <r>
      <rPr>
        <sz val="9"/>
        <rFont val="Arial"/>
        <family val="2"/>
        <charset val="238"/>
      </rPr>
      <t xml:space="preserve"> - tj. buď služby přispívající k monitoringu a evaluaci projektu (vč. auditu či zaměstnaneckých pozic, které nelze vykázat v kapitole č. 1), anebo půjčovné vozidel</t>
    </r>
  </si>
  <si>
    <r>
      <t xml:space="preserve">Do této kapitoly náleží </t>
    </r>
    <r>
      <rPr>
        <b/>
        <sz val="9"/>
        <rFont val="Arial"/>
        <family val="2"/>
        <charset val="238"/>
      </rPr>
      <t>všichni kmenoví zaměstnanci žadatele o dotace</t>
    </r>
    <r>
      <rPr>
        <sz val="9"/>
        <rFont val="Arial"/>
        <family val="2"/>
        <charset val="238"/>
      </rPr>
      <t>, tedy pro účely tohoto rozpočtu i včetně těch, kteří nemají české občanství a zároveň nemají trvalý pobyt v ČR (např. terénní koordinátoři)</t>
    </r>
  </si>
  <si>
    <r>
      <t xml:space="preserve">1.3.1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</si>
  <si>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1.3.2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</si>
  <si>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1.3.3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</si>
  <si>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1.1.1 Pozice - jméno a příjmení </t>
    </r>
    <r>
      <rPr>
        <i/>
        <sz val="9"/>
        <rFont val="Georgia"/>
        <family val="1"/>
        <charset val="238"/>
      </rPr>
      <t>(je-li známo)</t>
    </r>
  </si>
  <si>
    <r>
      <t>1.1.2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</si>
  <si>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>1.1.3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</si>
  <si>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 xml:space="preserve">5.4.1 </t>
    </r>
    <r>
      <rPr>
        <i/>
        <sz val="9"/>
        <rFont val="Georgia"/>
        <family val="1"/>
        <charset val="238"/>
      </rPr>
      <t>nutno specifikovat</t>
    </r>
  </si>
  <si>
    <t>5.0.1 Monitoring/evaluace projektu</t>
  </si>
  <si>
    <t>5.0.2 Půjčovné vozidla</t>
  </si>
  <si>
    <r>
      <t xml:space="preserve">5.0.1.1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</si>
  <si>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5.0.1.2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</si>
  <si>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5.0.1.3 </t>
    </r>
    <r>
      <rPr>
        <i/>
        <sz val="9"/>
        <rFont val="Georgia"/>
        <family val="1"/>
        <charset val="238"/>
      </rPr>
      <t>specifikovat typ služby/pozice</t>
    </r>
  </si>
  <si>
    <t>v případě využití vlastního či pronajatého vozidla, prosíme náklady vykazovat pod příslušnými položkami (2.1.4 v případě vlastního vozidla, 5.0.2 v případě vozidla pronajatého)</t>
  </si>
  <si>
    <r>
      <t xml:space="preserve">Nájemné za movité věci </t>
    </r>
    <r>
      <rPr>
        <b/>
        <sz val="9"/>
        <rFont val="Arial"/>
        <family val="2"/>
        <charset val="238"/>
      </rPr>
      <t>se netýká vozidel</t>
    </r>
    <r>
      <rPr>
        <sz val="9"/>
        <rFont val="Arial"/>
        <family val="2"/>
        <charset val="238"/>
      </rPr>
      <t xml:space="preserve"> - jejich půjčovné a veškeré náklady s tím související uvádět výhradně v kapitole č. 5 (konkrétně coby průřezové náklady pod položkou 5.0.2)</t>
    </r>
  </si>
  <si>
    <t>v případě, že zaměstnanec nebyl v době podání žádosti o dotaci přijat, stačí uvést pouze příslušnou pozici, s níž se pro realizaci projektu závazně počítá (netýká se listu "náklady na přípravu", kde musí být každá zapojená osoba řádně identifikována)</t>
  </si>
  <si>
    <r>
      <t xml:space="preserve">Výše diet musí odpovídat platným právním předpisům. Pod položkami 2.4.1 a 2.4.2 zároveň uvádět </t>
    </r>
    <r>
      <rPr>
        <b/>
        <sz val="9"/>
        <rFont val="Arial"/>
        <family val="2"/>
        <charset val="238"/>
      </rPr>
      <t>pouze diety pro zaměstnance žadatele</t>
    </r>
    <r>
      <rPr>
        <sz val="9"/>
        <rFont val="Arial"/>
        <family val="2"/>
        <charset val="238"/>
      </rPr>
      <t xml:space="preserve"> (ať už v ČR, či v místě realizace)</t>
    </r>
  </si>
  <si>
    <t>Do této kapitoly patří vše, co přímo souvisí s realizací jednotlivých aktivit a zároveň není osobním nákladem (kap. 1) ani subdodávkou (kap. 5) - např. školení/workshopy, vyhotovení studie/analýzy, terénní sběr dat, organizace setkání řídící komise atp.)</t>
  </si>
  <si>
    <r>
      <t xml:space="preserve">1. Osobní náklady - </t>
    </r>
    <r>
      <rPr>
        <sz val="9"/>
        <rFont val="Georgia"/>
        <family val="1"/>
        <charset val="238"/>
      </rPr>
      <t>pouze na hlavní prac. poměr, DPP, DPČ - včetně odvodů soc. a zdrav. pojištění (jak v ČR, tak v místě realizace); veškeré spolupracovníky, kteří realizátorovi fakturují (OSVČ), uvést v kapitole 5 (buď coby průřezový náklad, anebo jako expertní služby)</t>
    </r>
  </si>
  <si>
    <r>
      <t xml:space="preserve">Na položky uvedené v kap. 6 (stejně jako v kap. 5) se </t>
    </r>
    <r>
      <rPr>
        <b/>
        <sz val="9"/>
        <rFont val="Arial"/>
        <family val="2"/>
        <charset val="238"/>
      </rPr>
      <t>nevztahuje žádný finanční limit</t>
    </r>
    <r>
      <rPr>
        <sz val="9"/>
        <rFont val="Arial"/>
        <family val="2"/>
        <charset val="238"/>
      </rPr>
      <t xml:space="preserve">, veškeré náklady zde uvedené však </t>
    </r>
    <r>
      <rPr>
        <b/>
        <sz val="9"/>
        <rFont val="Arial"/>
        <family val="2"/>
        <charset val="238"/>
      </rPr>
      <t>musí zjevně vést k plnění předmětu dotace</t>
    </r>
    <r>
      <rPr>
        <sz val="9"/>
        <rFont val="Arial"/>
        <family val="2"/>
        <charset val="238"/>
      </rPr>
      <t xml:space="preserve"> (či jím přímo být) a </t>
    </r>
    <r>
      <rPr>
        <b/>
        <sz val="9"/>
        <rFont val="Arial"/>
        <family val="2"/>
        <charset val="238"/>
      </rPr>
      <t>vycházet z účelu dotační výzvy</t>
    </r>
  </si>
  <si>
    <r>
      <t xml:space="preserve">4. Přímé náklady v místech realizace </t>
    </r>
    <r>
      <rPr>
        <sz val="9"/>
        <rFont val="Georgia"/>
        <family val="1"/>
        <charset val="238"/>
      </rPr>
      <t>(pouze plně sloužící účelu projektu - na vyžádání nutno prokázat účetními, smluvními doklady)</t>
    </r>
  </si>
  <si>
    <r>
      <t xml:space="preserve">   7.1 Ostatní přímé náklady </t>
    </r>
    <r>
      <rPr>
        <i/>
        <sz val="9"/>
        <rFont val="Georgia"/>
        <family val="1"/>
        <charset val="238"/>
      </rPr>
      <t>(specifikovat)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</si>
  <si>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HRAZENÝCH Z PROSTŘEDKŮ ZRS ČR (</t>
    </r>
    <r>
      <rPr>
        <sz val="9"/>
        <color rgb="FFFF0000"/>
        <rFont val="Georgia"/>
        <family val="1"/>
        <charset val="238"/>
      </rPr>
      <t>buňka H404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</si>
  <si>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r>
      <t xml:space="preserve">vzor je zároveň ve své podobě maximalistický, a tak pokud daný projekt nepočítá s realizací 30 aktivit, je záhodno </t>
    </r>
    <r>
      <rPr>
        <b/>
        <i/>
        <sz val="9"/>
        <color rgb="FFFF0000"/>
        <rFont val="Arial"/>
        <family val="2"/>
        <charset val="238"/>
      </rPr>
      <t>vše nadbytečné umazat</t>
    </r>
    <r>
      <rPr>
        <i/>
        <sz val="9"/>
        <color rgb="FFFF0000"/>
        <rFont val="Arial"/>
        <family val="2"/>
        <charset val="238"/>
      </rPr>
      <t xml:space="preserve"> - opět se zvláštní pozorností věnovanou vzorcům počítajícím sumu kapitol atd.</t>
    </r>
  </si>
  <si>
    <t>Lze vykazovat jakýkoliv nehmotný majetek (např. software, nehmotné výsledky výzkumu, ocenitelná práva apod.)</t>
  </si>
  <si>
    <t>3.1 Nehmotný majetek</t>
  </si>
  <si>
    <t>3. Vybavení a dodávky materiálu - mezisoučet</t>
  </si>
  <si>
    <r>
      <t xml:space="preserve">5. Subdodávky - </t>
    </r>
    <r>
      <rPr>
        <sz val="9"/>
        <rFont val="Georgia"/>
        <family val="1"/>
        <charset val="238"/>
      </rPr>
      <t xml:space="preserve">služby nebo vybavení plně zajištěné externí dodávkou, vždy striktně podřazené relevantním aktivitám (jejich orientační, hrubá kategorizace viz list Instrukce k vyplnění); </t>
    </r>
    <r>
      <rPr>
        <sz val="9"/>
        <color rgb="FFFF0000"/>
        <rFont val="Georgia"/>
        <family val="1"/>
        <charset val="238"/>
      </rPr>
      <t>veškeré hmotné výstupy musí bez odkladu předány cílové skupině/příjemcům projektu do užívání</t>
    </r>
  </si>
  <si>
    <r>
      <t>6. Přímá podpora cílovým skupinám</t>
    </r>
    <r>
      <rPr>
        <sz val="9"/>
        <rFont val="Georgia"/>
        <family val="1"/>
        <charset val="238"/>
      </rPr>
      <t xml:space="preserve"> - striktně děleno na jednotlivé aktivity včetně např. nákladů na účastníky  školení (cestovné, stravné, registrační poplatky) atd.; </t>
    </r>
    <r>
      <rPr>
        <sz val="9"/>
        <color rgb="FFFF0000"/>
        <rFont val="Georgia"/>
        <family val="1"/>
        <charset val="238"/>
      </rPr>
      <t>veškeré hmotné výstupy musí být bez odkladu předány cílové skupině/příjemcům projektu do užívání</t>
    </r>
  </si>
  <si>
    <t>3. Vybavení a pořízení materiálu</t>
  </si>
  <si>
    <r>
      <t xml:space="preserve">3. Vybavení a pořízení materiálu </t>
    </r>
    <r>
      <rPr>
        <sz val="9"/>
        <rFont val="Georgia"/>
        <family val="1"/>
        <charset val="238"/>
      </rPr>
      <t>(uvádět pouze nákupy v rámci limitu stanoveného pro neodepisovaný hmotný a nehmotný majetek; v této kapitole lze vykazovat nákupy pro vlastní potřebu příjemce dotace)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</si>
  <si>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projektu HRAZENÝCH Z DOTACE (</t>
    </r>
    <r>
      <rPr>
        <sz val="9"/>
        <color rgb="FFFF0000"/>
        <rFont val="Georgia"/>
        <family val="1"/>
        <charset val="238"/>
      </rPr>
      <t>buňka H405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</si>
  <si>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t>Z prostředků ZRS ČR  (dotace)</t>
  </si>
  <si>
    <t>Z prostředků ZRS ČR (dotace)</t>
  </si>
  <si>
    <t>spolufinancování je zároveň plněno pouze na úrovni přímých nákladů projektu (s výjimkou položky 7.1 Příprava projektu) - spolufinancování vykázané u nepřímých (admin.) nákladů  nebo u Přípravy projektu nebude vůči limitu jakkoliv zohledněno</t>
  </si>
  <si>
    <r>
      <t xml:space="preserve">Osoby uvedené </t>
    </r>
    <r>
      <rPr>
        <b/>
        <sz val="9"/>
        <rFont val="Arial"/>
        <family val="2"/>
        <charset val="238"/>
      </rPr>
      <t>v oddílech 1.1, 1.2 a 1.3 rozpočtu</t>
    </r>
    <r>
      <rPr>
        <sz val="9"/>
        <rFont val="Arial"/>
        <family val="2"/>
        <charset val="238"/>
      </rPr>
      <t xml:space="preserve"> musí být zároveň uvedeny v příslušné kapitole Projektového dokumentu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(8.1, eventuálně 8.2) coby přílohy Žádosti o dotaci, s podrobným popisem jejich rolí v projektu</t>
    </r>
  </si>
  <si>
    <t>k informativnímu sledování zapojení osob uvedených v oddílech 1.1, 1.2 a 1.3 rozpočtu do realizace jednotlivých aktivit budou sloužit informace požadované v rámci kapitoly 5.3 Projektového dokumentu</t>
  </si>
  <si>
    <r>
      <t xml:space="preserve">Lze vykazovat spotřební materiál a pouze ten drobný hmotný majetek, který </t>
    </r>
    <r>
      <rPr>
        <b/>
        <sz val="9"/>
        <rFont val="Arial"/>
        <family val="2"/>
        <charset val="238"/>
      </rPr>
      <t>nebude odepisován</t>
    </r>
    <r>
      <rPr>
        <sz val="9"/>
        <rFont val="Arial"/>
        <family val="2"/>
        <charset val="238"/>
      </rPr>
      <t xml:space="preserve"> (výpočetní technika jako laptop, tiskárna, tablet atp.)</t>
    </r>
  </si>
  <si>
    <r>
      <t xml:space="preserve">   7.1 Příprava projektu </t>
    </r>
    <r>
      <rPr>
        <sz val="9"/>
        <color rgb="FFFF0000"/>
        <rFont val="Georgia"/>
        <family val="1"/>
        <charset val="238"/>
      </rPr>
      <t>- max. 10 % z celkových nákladů projektu hrazených z dotace</t>
    </r>
    <r>
      <rPr>
        <sz val="9"/>
        <rFont val="Georgia"/>
        <family val="1"/>
        <charset val="238"/>
      </rPr>
      <t xml:space="preserve"> </t>
    </r>
    <r>
      <rPr>
        <i/>
        <sz val="9"/>
        <rFont val="Georgia"/>
        <family val="1"/>
        <charset val="238"/>
      </rPr>
      <t>- musí být rozepsáno v položkovém rozpočtu na separátním listu "náklady na přípravu")</t>
    </r>
  </si>
  <si>
    <t>Podíl Osobních nákladů na celkové výši dotace nesmí přesáhnout 25 % z celkových nákladů projektu hrazených z dotace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</si>
</sst>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Georgia"/>
      <family val="1"/>
      <charset val="238"/>
    </font>
    <font>
      <b/>
      <i/>
      <sz val="10"/>
      <name val="Georgia"/>
      <family val="1"/>
      <charset val="238"/>
    </font>
    <font>
      <sz val="9"/>
      <name val="Georgia"/>
      <family val="1"/>
      <charset val="238"/>
    </font>
    <font>
      <b/>
      <sz val="9"/>
      <name val="Georgia"/>
      <family val="1"/>
      <charset val="238"/>
    </font>
    <font>
      <b/>
      <i/>
      <sz val="9"/>
      <name val="Georgia"/>
      <family val="1"/>
      <charset val="238"/>
    </font>
    <font>
      <i/>
      <sz val="9"/>
      <name val="Georgia"/>
      <family val="1"/>
      <charset val="238"/>
    </font>
    <font>
      <sz val="8"/>
      <name val="Arial"/>
      <family val="2"/>
      <charset val="238"/>
    </font>
    <font>
      <sz val="9"/>
      <color rgb="FFFF0000"/>
      <name val="Georgia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sz val="11"/>
      <color rgb="FF9C0006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theme="0" tint="-0.24994659260841701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5" fillId="8" borderId="0" applyNumberFormat="0" applyBorder="0" applyAlignment="0" applyProtection="0"/>
  </cellStyleXfs>
  <cellXfs count="230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4" fontId="4" fillId="0" borderId="0" xfId="0" applyNumberFormat="1" applyFont="1"/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horizontal="right" vertical="center"/>
    </xf>
    <xf numFmtId="4" fontId="5" fillId="0" borderId="0" xfId="1" applyNumberFormat="1" applyFont="1" applyAlignment="1" applyProtection="1">
      <alignment horizontal="right" vertical="center"/>
      <protection locked="0"/>
    </xf>
    <xf numFmtId="0" fontId="4" fillId="0" borderId="4" xfId="1" applyFont="1" applyBorder="1" applyAlignment="1" applyProtection="1">
      <alignment horizontal="left" vertical="center" wrapText="1" indent="1"/>
      <protection locked="0"/>
    </xf>
    <xf numFmtId="0" fontId="4" fillId="0" borderId="5" xfId="1" applyFont="1" applyBorder="1" applyAlignment="1" applyProtection="1">
      <alignment horizontal="center" vertical="center" wrapText="1"/>
      <protection locked="0"/>
    </xf>
    <xf numFmtId="4" fontId="4" fillId="0" borderId="5" xfId="1" applyNumberFormat="1" applyFont="1" applyBorder="1" applyAlignment="1" applyProtection="1">
      <alignment horizontal="right" vertical="center"/>
      <protection locked="0"/>
    </xf>
    <xf numFmtId="4" fontId="4" fillId="0" borderId="6" xfId="1" applyNumberFormat="1" applyFont="1" applyBorder="1" applyAlignment="1" applyProtection="1">
      <alignment horizontal="right" vertical="center"/>
      <protection locked="0"/>
    </xf>
    <xf numFmtId="4" fontId="4" fillId="2" borderId="7" xfId="1" applyNumberFormat="1" applyFont="1" applyFill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 wrapText="1"/>
    </xf>
    <xf numFmtId="4" fontId="4" fillId="0" borderId="7" xfId="1" applyNumberFormat="1" applyFont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/>
    </xf>
    <xf numFmtId="0" fontId="4" fillId="0" borderId="5" xfId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left" vertical="center" wrapText="1" indent="1"/>
      <protection locked="0"/>
    </xf>
    <xf numFmtId="0" fontId="4" fillId="0" borderId="16" xfId="1" applyFont="1" applyBorder="1" applyAlignment="1" applyProtection="1">
      <alignment horizontal="center" vertical="center"/>
      <protection locked="0"/>
    </xf>
    <xf numFmtId="4" fontId="4" fillId="0" borderId="16" xfId="1" applyNumberFormat="1" applyFont="1" applyBorder="1" applyAlignment="1" applyProtection="1">
      <alignment horizontal="right" vertical="center"/>
      <protection locked="0"/>
    </xf>
    <xf numFmtId="4" fontId="4" fillId="0" borderId="17" xfId="1" applyNumberFormat="1" applyFont="1" applyBorder="1" applyAlignment="1" applyProtection="1">
      <alignment horizontal="right" vertical="center"/>
      <protection locked="0"/>
    </xf>
    <xf numFmtId="4" fontId="4" fillId="0" borderId="18" xfId="1" applyNumberFormat="1" applyFont="1" applyBorder="1" applyAlignment="1">
      <alignment horizontal="right" vertical="center"/>
    </xf>
    <xf numFmtId="4" fontId="4" fillId="0" borderId="19" xfId="1" applyNumberFormat="1" applyFont="1" applyBorder="1" applyAlignment="1">
      <alignment horizontal="right" vertical="center"/>
    </xf>
    <xf numFmtId="0" fontId="4" fillId="0" borderId="20" xfId="1" applyFont="1" applyBorder="1" applyAlignment="1" applyProtection="1">
      <alignment horizontal="left" vertical="center" wrapText="1" indent="1"/>
      <protection locked="0"/>
    </xf>
    <xf numFmtId="0" fontId="4" fillId="0" borderId="21" xfId="1" applyFont="1" applyBorder="1" applyAlignment="1" applyProtection="1">
      <alignment horizontal="center" vertical="center"/>
      <protection locked="0"/>
    </xf>
    <xf numFmtId="4" fontId="4" fillId="0" borderId="21" xfId="1" applyNumberFormat="1" applyFont="1" applyBorder="1" applyAlignment="1" applyProtection="1">
      <alignment horizontal="right" vertical="center"/>
      <protection locked="0"/>
    </xf>
    <xf numFmtId="4" fontId="4" fillId="0" borderId="22" xfId="1" applyNumberFormat="1" applyFont="1" applyBorder="1" applyAlignment="1" applyProtection="1">
      <alignment horizontal="right" vertical="center"/>
      <protection locked="0"/>
    </xf>
    <xf numFmtId="4" fontId="4" fillId="2" borderId="23" xfId="1" applyNumberFormat="1" applyFont="1" applyFill="1" applyBorder="1" applyAlignment="1">
      <alignment horizontal="right" vertical="center"/>
    </xf>
    <xf numFmtId="0" fontId="4" fillId="0" borderId="27" xfId="1" applyFont="1" applyBorder="1" applyAlignment="1">
      <alignment vertical="center" wrapText="1"/>
    </xf>
    <xf numFmtId="0" fontId="5" fillId="0" borderId="0" xfId="1" applyFont="1" applyAlignment="1">
      <alignment wrapText="1"/>
    </xf>
    <xf numFmtId="0" fontId="6" fillId="0" borderId="0" xfId="1" applyFont="1" applyAlignment="1">
      <alignment horizontal="center"/>
    </xf>
    <xf numFmtId="4" fontId="6" fillId="0" borderId="0" xfId="1" applyNumberFormat="1" applyFont="1"/>
    <xf numFmtId="4" fontId="5" fillId="0" borderId="0" xfId="1" applyNumberFormat="1" applyFont="1" applyAlignment="1">
      <alignment horizontal="right"/>
    </xf>
    <xf numFmtId="4" fontId="6" fillId="0" borderId="0" xfId="1" applyNumberFormat="1" applyFont="1" applyAlignment="1">
      <alignment horizontal="right"/>
    </xf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center" vertical="top"/>
    </xf>
    <xf numFmtId="4" fontId="4" fillId="0" borderId="0" xfId="1" applyNumberFormat="1" applyFont="1" applyAlignment="1">
      <alignment vertical="top"/>
    </xf>
    <xf numFmtId="4" fontId="4" fillId="0" borderId="0" xfId="1" applyNumberFormat="1" applyFont="1" applyAlignment="1">
      <alignment horizontal="right" vertical="center"/>
    </xf>
    <xf numFmtId="4" fontId="4" fillId="0" borderId="0" xfId="1" applyNumberFormat="1" applyFont="1" applyAlignment="1">
      <alignment horizontal="right" vertical="top"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>
      <alignment horizontal="right" vertical="center" wrapText="1"/>
    </xf>
    <xf numFmtId="4" fontId="4" fillId="0" borderId="0" xfId="1" applyNumberFormat="1" applyFont="1" applyAlignment="1">
      <alignment horizontal="right" wrapText="1"/>
    </xf>
    <xf numFmtId="4" fontId="4" fillId="0" borderId="0" xfId="1" applyNumberFormat="1" applyFont="1" applyAlignment="1">
      <alignment horizontal="left" vertical="top" wrapText="1"/>
    </xf>
    <xf numFmtId="0" fontId="4" fillId="3" borderId="20" xfId="1" applyFont="1" applyFill="1" applyBorder="1" applyAlignment="1" applyProtection="1">
      <alignment horizontal="left" vertical="center" wrapText="1" indent="1"/>
      <protection locked="0"/>
    </xf>
    <xf numFmtId="0" fontId="4" fillId="3" borderId="21" xfId="1" applyFont="1" applyFill="1" applyBorder="1" applyAlignment="1" applyProtection="1">
      <alignment horizontal="center" vertical="center"/>
      <protection locked="0"/>
    </xf>
    <xf numFmtId="4" fontId="4" fillId="3" borderId="21" xfId="1" applyNumberFormat="1" applyFont="1" applyFill="1" applyBorder="1" applyAlignment="1" applyProtection="1">
      <alignment horizontal="right" vertical="center"/>
      <protection locked="0"/>
    </xf>
    <xf numFmtId="4" fontId="4" fillId="3" borderId="22" xfId="1" applyNumberFormat="1" applyFont="1" applyFill="1" applyBorder="1" applyAlignment="1" applyProtection="1">
      <alignment horizontal="right" vertical="center"/>
      <protection locked="0"/>
    </xf>
    <xf numFmtId="4" fontId="4" fillId="3" borderId="8" xfId="1" applyNumberFormat="1" applyFont="1" applyFill="1" applyBorder="1" applyAlignment="1">
      <alignment horizontal="right" vertical="center"/>
    </xf>
    <xf numFmtId="0" fontId="4" fillId="3" borderId="4" xfId="1" applyFont="1" applyFill="1" applyBorder="1" applyAlignment="1" applyProtection="1">
      <alignment horizontal="left" vertical="center" wrapText="1" indent="1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4" fontId="4" fillId="3" borderId="5" xfId="1" applyNumberFormat="1" applyFont="1" applyFill="1" applyBorder="1" applyAlignment="1" applyProtection="1">
      <alignment horizontal="right" vertical="center"/>
      <protection locked="0"/>
    </xf>
    <xf numFmtId="4" fontId="4" fillId="3" borderId="6" xfId="1" applyNumberFormat="1" applyFont="1" applyFill="1" applyBorder="1" applyAlignment="1" applyProtection="1">
      <alignment horizontal="right" vertical="center"/>
      <protection locked="0"/>
    </xf>
    <xf numFmtId="0" fontId="4" fillId="0" borderId="16" xfId="1" applyFont="1" applyBorder="1" applyAlignment="1" applyProtection="1">
      <alignment horizontal="center" vertical="center" wrapText="1"/>
      <protection locked="0"/>
    </xf>
    <xf numFmtId="0" fontId="4" fillId="3" borderId="5" xfId="1" applyFont="1" applyFill="1" applyBorder="1" applyAlignment="1" applyProtection="1">
      <alignment horizontal="center" vertical="center" wrapText="1"/>
      <protection locked="0"/>
    </xf>
    <xf numFmtId="4" fontId="4" fillId="3" borderId="8" xfId="1" applyNumberFormat="1" applyFont="1" applyFill="1" applyBorder="1" applyAlignment="1">
      <alignment horizontal="right" vertical="center" wrapText="1"/>
    </xf>
    <xf numFmtId="4" fontId="5" fillId="3" borderId="7" xfId="1" applyNumberFormat="1" applyFont="1" applyFill="1" applyBorder="1" applyAlignment="1">
      <alignment horizontal="right" vertical="center"/>
    </xf>
    <xf numFmtId="0" fontId="4" fillId="3" borderId="37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wrapText="1"/>
    </xf>
    <xf numFmtId="0" fontId="5" fillId="0" borderId="0" xfId="1" applyFont="1" applyAlignment="1">
      <alignment horizontal="center" vertical="center" wrapText="1"/>
    </xf>
    <xf numFmtId="9" fontId="4" fillId="0" borderId="37" xfId="1" applyNumberFormat="1" applyFont="1" applyBorder="1" applyAlignment="1" applyProtection="1">
      <alignment horizontal="center" vertical="center" wrapText="1"/>
      <protection locked="0"/>
    </xf>
    <xf numFmtId="0" fontId="4" fillId="0" borderId="39" xfId="1" applyFont="1" applyBorder="1" applyAlignment="1" applyProtection="1">
      <alignment horizontal="center" vertical="center" wrapText="1"/>
      <protection locked="0"/>
    </xf>
    <xf numFmtId="0" fontId="4" fillId="0" borderId="37" xfId="1" applyFont="1" applyBorder="1" applyAlignment="1" applyProtection="1">
      <alignment horizontal="center" vertical="center" wrapText="1"/>
      <protection locked="0"/>
    </xf>
    <xf numFmtId="49" fontId="4" fillId="0" borderId="37" xfId="1" applyNumberFormat="1" applyFont="1" applyBorder="1" applyAlignment="1" applyProtection="1">
      <alignment horizontal="center" vertical="center" wrapText="1"/>
      <protection locked="0"/>
    </xf>
    <xf numFmtId="0" fontId="4" fillId="0" borderId="41" xfId="1" applyFont="1" applyBorder="1" applyAlignment="1" applyProtection="1">
      <alignment horizontal="center" vertical="center" wrapText="1"/>
      <protection locked="0"/>
    </xf>
    <xf numFmtId="0" fontId="4" fillId="3" borderId="41" xfId="1" applyFont="1" applyFill="1" applyBorder="1" applyAlignment="1" applyProtection="1">
      <alignment horizontal="center" vertical="center" wrapText="1"/>
      <protection locked="0"/>
    </xf>
    <xf numFmtId="0" fontId="4" fillId="0" borderId="42" xfId="1" applyFont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wrapText="1"/>
    </xf>
    <xf numFmtId="4" fontId="4" fillId="2" borderId="8" xfId="1" applyNumberFormat="1" applyFont="1" applyFill="1" applyBorder="1" applyAlignment="1">
      <alignment horizontal="right" vertical="center"/>
    </xf>
    <xf numFmtId="4" fontId="4" fillId="2" borderId="45" xfId="1" applyNumberFormat="1" applyFont="1" applyFill="1" applyBorder="1" applyAlignment="1">
      <alignment horizontal="right" vertical="center"/>
    </xf>
    <xf numFmtId="0" fontId="5" fillId="4" borderId="9" xfId="1" applyFont="1" applyFill="1" applyBorder="1" applyAlignment="1">
      <alignment vertical="center" wrapText="1"/>
    </xf>
    <xf numFmtId="0" fontId="5" fillId="4" borderId="40" xfId="1" applyFont="1" applyFill="1" applyBorder="1" applyAlignment="1">
      <alignment horizontal="center" vertical="center" wrapText="1"/>
    </xf>
    <xf numFmtId="0" fontId="5" fillId="4" borderId="10" xfId="1" applyFont="1" applyFill="1" applyBorder="1" applyAlignment="1">
      <alignment horizontal="center" vertical="center"/>
    </xf>
    <xf numFmtId="4" fontId="5" fillId="4" borderId="10" xfId="1" applyNumberFormat="1" applyFont="1" applyFill="1" applyBorder="1" applyAlignment="1">
      <alignment horizontal="right" vertical="center"/>
    </xf>
    <xf numFmtId="4" fontId="5" fillId="4" borderId="13" xfId="1" applyNumberFormat="1" applyFont="1" applyFill="1" applyBorder="1" applyAlignment="1">
      <alignment horizontal="right" vertical="center"/>
    </xf>
    <xf numFmtId="4" fontId="5" fillId="4" borderId="14" xfId="1" applyNumberFormat="1" applyFont="1" applyFill="1" applyBorder="1" applyAlignment="1">
      <alignment horizontal="right" vertical="center"/>
    </xf>
    <xf numFmtId="4" fontId="4" fillId="4" borderId="0" xfId="0" applyNumberFormat="1" applyFont="1" applyFill="1"/>
    <xf numFmtId="0" fontId="4" fillId="4" borderId="0" xfId="0" applyFont="1" applyFill="1"/>
    <xf numFmtId="0" fontId="5" fillId="4" borderId="1" xfId="1" applyFont="1" applyFill="1" applyBorder="1" applyAlignment="1">
      <alignment vertical="center" wrapText="1"/>
    </xf>
    <xf numFmtId="0" fontId="5" fillId="4" borderId="38" xfId="1" applyFont="1" applyFill="1" applyBorder="1" applyAlignment="1">
      <alignment horizontal="center" vertical="center" wrapText="1"/>
    </xf>
    <xf numFmtId="0" fontId="5" fillId="4" borderId="24" xfId="1" applyFont="1" applyFill="1" applyBorder="1" applyAlignment="1">
      <alignment horizontal="center" vertical="center"/>
    </xf>
    <xf numFmtId="4" fontId="5" fillId="4" borderId="24" xfId="1" applyNumberFormat="1" applyFont="1" applyFill="1" applyBorder="1" applyAlignment="1">
      <alignment horizontal="right" vertical="center"/>
    </xf>
    <xf numFmtId="4" fontId="4" fillId="4" borderId="2" xfId="1" applyNumberFormat="1" applyFont="1" applyFill="1" applyBorder="1" applyAlignment="1">
      <alignment horizontal="right" vertical="center"/>
    </xf>
    <xf numFmtId="4" fontId="4" fillId="4" borderId="3" xfId="1" applyNumberFormat="1" applyFont="1" applyFill="1" applyBorder="1" applyAlignment="1">
      <alignment horizontal="right" vertical="center"/>
    </xf>
    <xf numFmtId="4" fontId="5" fillId="4" borderId="3" xfId="1" applyNumberFormat="1" applyFont="1" applyFill="1" applyBorder="1" applyAlignment="1">
      <alignment horizontal="right" vertical="center"/>
    </xf>
    <xf numFmtId="4" fontId="5" fillId="4" borderId="2" xfId="1" applyNumberFormat="1" applyFont="1" applyFill="1" applyBorder="1" applyAlignment="1">
      <alignment horizontal="right" vertical="center"/>
    </xf>
    <xf numFmtId="0" fontId="5" fillId="4" borderId="30" xfId="1" applyFont="1" applyFill="1" applyBorder="1" applyAlignment="1">
      <alignment vertical="top" wrapText="1"/>
    </xf>
    <xf numFmtId="0" fontId="5" fillId="4" borderId="31" xfId="1" applyFont="1" applyFill="1" applyBorder="1" applyAlignment="1">
      <alignment horizontal="center" vertical="center"/>
    </xf>
    <xf numFmtId="4" fontId="5" fillId="4" borderId="31" xfId="1" applyNumberFormat="1" applyFont="1" applyFill="1" applyBorder="1" applyAlignment="1">
      <alignment horizontal="center" vertical="center" wrapText="1"/>
    </xf>
    <xf numFmtId="4" fontId="5" fillId="4" borderId="46" xfId="1" applyNumberFormat="1" applyFont="1" applyFill="1" applyBorder="1" applyAlignment="1">
      <alignment horizontal="center" vertical="center" wrapText="1"/>
    </xf>
    <xf numFmtId="4" fontId="5" fillId="4" borderId="33" xfId="1" applyNumberFormat="1" applyFont="1" applyFill="1" applyBorder="1" applyAlignment="1">
      <alignment horizontal="center" vertical="top" wrapText="1"/>
    </xf>
    <xf numFmtId="4" fontId="5" fillId="4" borderId="33" xfId="1" applyNumberFormat="1" applyFont="1" applyFill="1" applyBorder="1" applyAlignment="1">
      <alignment horizontal="center" vertical="center" wrapText="1"/>
    </xf>
    <xf numFmtId="10" fontId="5" fillId="3" borderId="8" xfId="1" applyNumberFormat="1" applyFont="1" applyFill="1" applyBorder="1" applyAlignment="1">
      <alignment horizontal="right" vertical="center"/>
    </xf>
    <xf numFmtId="10" fontId="4" fillId="2" borderId="8" xfId="1" applyNumberFormat="1" applyFont="1" applyFill="1" applyBorder="1" applyAlignment="1">
      <alignment horizontal="right" vertical="center"/>
    </xf>
    <xf numFmtId="0" fontId="4" fillId="3" borderId="15" xfId="1" applyFont="1" applyFill="1" applyBorder="1" applyAlignment="1" applyProtection="1">
      <alignment horizontal="left" vertical="center" wrapText="1" indent="1"/>
      <protection locked="0"/>
    </xf>
    <xf numFmtId="0" fontId="4" fillId="3" borderId="39" xfId="1" applyFont="1" applyFill="1" applyBorder="1" applyAlignment="1" applyProtection="1">
      <alignment horizontal="center" vertical="center" wrapText="1"/>
      <protection locked="0"/>
    </xf>
    <xf numFmtId="4" fontId="4" fillId="3" borderId="16" xfId="1" applyNumberFormat="1" applyFont="1" applyFill="1" applyBorder="1" applyAlignment="1" applyProtection="1">
      <alignment horizontal="right" vertical="center"/>
      <protection locked="0"/>
    </xf>
    <xf numFmtId="4" fontId="4" fillId="3" borderId="17" xfId="1" applyNumberFormat="1" applyFont="1" applyFill="1" applyBorder="1" applyAlignment="1" applyProtection="1">
      <alignment horizontal="right" vertical="center"/>
      <protection locked="0"/>
    </xf>
    <xf numFmtId="0" fontId="5" fillId="4" borderId="31" xfId="1" applyFont="1" applyFill="1" applyBorder="1" applyAlignment="1">
      <alignment horizontal="center" vertical="center" wrapText="1"/>
    </xf>
    <xf numFmtId="10" fontId="5" fillId="4" borderId="13" xfId="1" applyNumberFormat="1" applyFont="1" applyFill="1" applyBorder="1" applyAlignment="1">
      <alignment horizontal="right" vertical="center"/>
    </xf>
    <xf numFmtId="4" fontId="5" fillId="4" borderId="12" xfId="1" applyNumberFormat="1" applyFont="1" applyFill="1" applyBorder="1" applyAlignment="1">
      <alignment horizontal="right" vertical="center"/>
    </xf>
    <xf numFmtId="0" fontId="4" fillId="3" borderId="16" xfId="1" applyFont="1" applyFill="1" applyBorder="1" applyAlignment="1" applyProtection="1">
      <alignment horizontal="center" vertical="center"/>
      <protection locked="0"/>
    </xf>
    <xf numFmtId="4" fontId="4" fillId="3" borderId="0" xfId="0" applyNumberFormat="1" applyFont="1" applyFill="1"/>
    <xf numFmtId="0" fontId="4" fillId="3" borderId="0" xfId="0" applyFont="1" applyFill="1"/>
    <xf numFmtId="49" fontId="4" fillId="0" borderId="15" xfId="1" applyNumberFormat="1" applyFont="1" applyBorder="1" applyAlignment="1" applyProtection="1">
      <alignment horizontal="left" vertical="center" wrapText="1" indent="1"/>
      <protection locked="0"/>
    </xf>
    <xf numFmtId="49" fontId="4" fillId="0" borderId="39" xfId="1" applyNumberFormat="1" applyFont="1" applyBorder="1" applyAlignment="1" applyProtection="1">
      <alignment horizontal="center" vertical="center" wrapText="1"/>
      <protection locked="0"/>
    </xf>
    <xf numFmtId="4" fontId="4" fillId="2" borderId="47" xfId="1" applyNumberFormat="1" applyFont="1" applyFill="1" applyBorder="1" applyAlignment="1">
      <alignment horizontal="right" vertical="center"/>
    </xf>
    <xf numFmtId="49" fontId="4" fillId="3" borderId="4" xfId="1" applyNumberFormat="1" applyFont="1" applyFill="1" applyBorder="1" applyAlignment="1" applyProtection="1">
      <alignment horizontal="left" vertical="center" wrapText="1" indent="1"/>
      <protection locked="0"/>
    </xf>
    <xf numFmtId="49" fontId="4" fillId="3" borderId="37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20" xfId="1" applyNumberFormat="1" applyFont="1" applyBorder="1" applyAlignment="1" applyProtection="1">
      <alignment horizontal="left" vertical="center" wrapText="1" indent="1"/>
      <protection locked="0"/>
    </xf>
    <xf numFmtId="0" fontId="4" fillId="0" borderId="27" xfId="1" applyFont="1" applyBorder="1" applyAlignment="1" applyProtection="1">
      <alignment horizontal="left" vertical="center" wrapText="1" indent="1"/>
      <protection locked="0"/>
    </xf>
    <xf numFmtId="0" fontId="4" fillId="0" borderId="43" xfId="1" applyFont="1" applyBorder="1" applyAlignment="1" applyProtection="1">
      <alignment horizontal="center" vertical="center" wrapText="1"/>
      <protection locked="0"/>
    </xf>
    <xf numFmtId="0" fontId="4" fillId="0" borderId="28" xfId="1" applyFont="1" applyBorder="1" applyAlignment="1" applyProtection="1">
      <alignment horizontal="center" vertical="center"/>
      <protection locked="0"/>
    </xf>
    <xf numFmtId="4" fontId="4" fillId="0" borderId="28" xfId="1" applyNumberFormat="1" applyFont="1" applyBorder="1" applyAlignment="1" applyProtection="1">
      <alignment horizontal="right" vertical="center"/>
      <protection locked="0"/>
    </xf>
    <xf numFmtId="4" fontId="4" fillId="0" borderId="29" xfId="1" applyNumberFormat="1" applyFont="1" applyBorder="1" applyAlignment="1" applyProtection="1">
      <alignment horizontal="right" vertical="center"/>
      <protection locked="0"/>
    </xf>
    <xf numFmtId="0" fontId="4" fillId="4" borderId="24" xfId="1" applyFont="1" applyFill="1" applyBorder="1" applyAlignment="1">
      <alignment horizontal="center" vertical="center"/>
    </xf>
    <xf numFmtId="4" fontId="4" fillId="4" borderId="24" xfId="1" applyNumberFormat="1" applyFont="1" applyFill="1" applyBorder="1" applyAlignment="1">
      <alignment horizontal="right" vertical="center"/>
    </xf>
    <xf numFmtId="4" fontId="4" fillId="4" borderId="25" xfId="1" applyNumberFormat="1" applyFont="1" applyFill="1" applyBorder="1" applyAlignment="1">
      <alignment horizontal="right" vertical="center"/>
    </xf>
    <xf numFmtId="4" fontId="4" fillId="0" borderId="45" xfId="1" applyNumberFormat="1" applyFont="1" applyBorder="1" applyAlignment="1">
      <alignment horizontal="right" vertical="center" wrapText="1"/>
    </xf>
    <xf numFmtId="0" fontId="4" fillId="4" borderId="10" xfId="1" applyFont="1" applyFill="1" applyBorder="1" applyAlignment="1">
      <alignment horizontal="center" vertical="center"/>
    </xf>
    <xf numFmtId="4" fontId="4" fillId="4" borderId="10" xfId="1" applyNumberFormat="1" applyFont="1" applyFill="1" applyBorder="1" applyAlignment="1">
      <alignment horizontal="right" vertical="center"/>
    </xf>
    <xf numFmtId="4" fontId="4" fillId="4" borderId="11" xfId="1" applyNumberFormat="1" applyFont="1" applyFill="1" applyBorder="1" applyAlignment="1">
      <alignment horizontal="right" vertical="center"/>
    </xf>
    <xf numFmtId="4" fontId="5" fillId="4" borderId="48" xfId="1" applyNumberFormat="1" applyFont="1" applyFill="1" applyBorder="1" applyAlignment="1">
      <alignment horizontal="right" vertical="center"/>
    </xf>
    <xf numFmtId="0" fontId="5" fillId="4" borderId="49" xfId="1" applyFont="1" applyFill="1" applyBorder="1" applyAlignment="1">
      <alignment horizontal="center" vertical="center" wrapText="1"/>
    </xf>
    <xf numFmtId="0" fontId="5" fillId="4" borderId="50" xfId="1" applyFont="1" applyFill="1" applyBorder="1" applyAlignment="1">
      <alignment horizontal="center" vertical="center"/>
    </xf>
    <xf numFmtId="4" fontId="5" fillId="4" borderId="50" xfId="1" applyNumberFormat="1" applyFont="1" applyFill="1" applyBorder="1" applyAlignment="1">
      <alignment horizontal="right" vertical="center"/>
    </xf>
    <xf numFmtId="0" fontId="4" fillId="0" borderId="16" xfId="1" applyFont="1" applyBorder="1" applyAlignment="1" applyProtection="1">
      <alignment horizontal="left" vertical="center" wrapText="1" indent="1"/>
      <protection locked="0"/>
    </xf>
    <xf numFmtId="10" fontId="4" fillId="2" borderId="52" xfId="1" applyNumberFormat="1" applyFont="1" applyFill="1" applyBorder="1" applyAlignment="1">
      <alignment horizontal="right" vertical="center"/>
    </xf>
    <xf numFmtId="4" fontId="4" fillId="0" borderId="52" xfId="1" applyNumberFormat="1" applyFont="1" applyBorder="1" applyAlignment="1">
      <alignment horizontal="right" vertical="center" wrapText="1"/>
    </xf>
    <xf numFmtId="0" fontId="4" fillId="0" borderId="5" xfId="1" applyFont="1" applyBorder="1" applyAlignment="1" applyProtection="1">
      <alignment horizontal="left" vertical="center" wrapText="1" indent="1"/>
      <protection locked="0"/>
    </xf>
    <xf numFmtId="4" fontId="4" fillId="6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Alignment="1">
      <alignment horizontal="center" vertical="center" wrapText="1"/>
    </xf>
    <xf numFmtId="4" fontId="4" fillId="6" borderId="28" xfId="1" applyNumberFormat="1" applyFont="1" applyFill="1" applyBorder="1" applyAlignment="1" applyProtection="1">
      <alignment horizontal="center" vertical="center"/>
      <protection locked="0"/>
    </xf>
    <xf numFmtId="0" fontId="4" fillId="0" borderId="4" xfId="1" applyFont="1" applyBorder="1" applyAlignment="1">
      <alignment vertical="center" wrapText="1"/>
    </xf>
    <xf numFmtId="4" fontId="4" fillId="0" borderId="0" xfId="0" applyNumberFormat="1" applyFont="1" applyAlignment="1">
      <alignment horizontal="left"/>
    </xf>
    <xf numFmtId="0" fontId="5" fillId="4" borderId="30" xfId="1" applyFont="1" applyFill="1" applyBorder="1" applyAlignment="1">
      <alignment vertical="center" wrapText="1"/>
    </xf>
    <xf numFmtId="0" fontId="5" fillId="4" borderId="44" xfId="1" applyFont="1" applyFill="1" applyBorder="1" applyAlignment="1">
      <alignment horizontal="center" vertical="center" wrapText="1"/>
    </xf>
    <xf numFmtId="0" fontId="4" fillId="4" borderId="31" xfId="1" applyFont="1" applyFill="1" applyBorder="1" applyAlignment="1">
      <alignment horizontal="center" vertical="center"/>
    </xf>
    <xf numFmtId="4" fontId="4" fillId="4" borderId="31" xfId="1" applyNumberFormat="1" applyFont="1" applyFill="1" applyBorder="1" applyAlignment="1">
      <alignment horizontal="right" vertical="center"/>
    </xf>
    <xf numFmtId="4" fontId="4" fillId="4" borderId="32" xfId="1" applyNumberFormat="1" applyFont="1" applyFill="1" applyBorder="1" applyAlignment="1">
      <alignment horizontal="right" vertical="center"/>
    </xf>
    <xf numFmtId="4" fontId="5" fillId="4" borderId="33" xfId="1" applyNumberFormat="1" applyFont="1" applyFill="1" applyBorder="1" applyAlignment="1">
      <alignment horizontal="right" vertical="center"/>
    </xf>
    <xf numFmtId="4" fontId="5" fillId="4" borderId="34" xfId="1" applyNumberFormat="1" applyFont="1" applyFill="1" applyBorder="1" applyAlignment="1">
      <alignment horizontal="right" vertical="center"/>
    </xf>
    <xf numFmtId="0" fontId="5" fillId="4" borderId="31" xfId="1" applyFont="1" applyFill="1" applyBorder="1" applyAlignment="1" applyProtection="1">
      <alignment horizontal="center" vertical="center"/>
      <protection locked="0"/>
    </xf>
    <xf numFmtId="4" fontId="5" fillId="4" borderId="31" xfId="1" applyNumberFormat="1" applyFont="1" applyFill="1" applyBorder="1" applyAlignment="1" applyProtection="1">
      <alignment horizontal="right" vertical="center"/>
      <protection locked="0"/>
    </xf>
    <xf numFmtId="4" fontId="5" fillId="4" borderId="31" xfId="1" applyNumberFormat="1" applyFont="1" applyFill="1" applyBorder="1" applyAlignment="1">
      <alignment horizontal="right" vertical="center"/>
    </xf>
    <xf numFmtId="10" fontId="5" fillId="4" borderId="34" xfId="1" applyNumberFormat="1" applyFont="1" applyFill="1" applyBorder="1" applyAlignment="1">
      <alignment horizontal="right" vertical="center"/>
    </xf>
    <xf numFmtId="4" fontId="5" fillId="5" borderId="34" xfId="1" applyNumberFormat="1" applyFont="1" applyFill="1" applyBorder="1" applyAlignment="1">
      <alignment horizontal="center" vertical="center"/>
    </xf>
    <xf numFmtId="4" fontId="4" fillId="4" borderId="51" xfId="1" applyNumberFormat="1" applyFont="1" applyFill="1" applyBorder="1" applyAlignment="1">
      <alignment horizontal="right" vertical="center"/>
    </xf>
    <xf numFmtId="4" fontId="4" fillId="0" borderId="26" xfId="1" applyNumberFormat="1" applyFont="1" applyBorder="1" applyAlignment="1">
      <alignment horizontal="right" vertical="center"/>
    </xf>
    <xf numFmtId="4" fontId="4" fillId="0" borderId="53" xfId="1" applyNumberFormat="1" applyFont="1" applyBorder="1" applyAlignment="1">
      <alignment horizontal="right" vertical="center"/>
    </xf>
    <xf numFmtId="4" fontId="4" fillId="4" borderId="32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Alignment="1">
      <alignment horizontal="right" vertical="center"/>
    </xf>
    <xf numFmtId="10" fontId="5" fillId="4" borderId="12" xfId="1" applyNumberFormat="1" applyFont="1" applyFill="1" applyBorder="1" applyAlignment="1">
      <alignment horizontal="right" vertical="center"/>
    </xf>
    <xf numFmtId="0" fontId="4" fillId="6" borderId="39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5" fillId="7" borderId="15" xfId="1" applyFont="1" applyFill="1" applyBorder="1" applyAlignment="1">
      <alignment horizontal="center" vertical="center" wrapText="1"/>
    </xf>
    <xf numFmtId="0" fontId="5" fillId="7" borderId="36" xfId="1" applyFont="1" applyFill="1" applyBorder="1" applyAlignment="1">
      <alignment horizontal="center" vertical="center" wrapText="1"/>
    </xf>
    <xf numFmtId="0" fontId="5" fillId="7" borderId="1" xfId="1" applyFont="1" applyFill="1" applyBorder="1" applyAlignment="1">
      <alignment horizontal="center" vertical="center" wrapText="1"/>
    </xf>
    <xf numFmtId="0" fontId="5" fillId="3" borderId="41" xfId="1" applyFont="1" applyFill="1" applyBorder="1" applyAlignment="1">
      <alignment horizontal="center" vertical="center" wrapText="1"/>
    </xf>
    <xf numFmtId="0" fontId="5" fillId="3" borderId="21" xfId="1" applyFont="1" applyFill="1" applyBorder="1" applyAlignment="1">
      <alignment horizontal="center" vertical="center"/>
    </xf>
    <xf numFmtId="4" fontId="5" fillId="3" borderId="21" xfId="1" applyNumberFormat="1" applyFont="1" applyFill="1" applyBorder="1" applyAlignment="1">
      <alignment horizontal="right" vertical="center"/>
    </xf>
    <xf numFmtId="4" fontId="4" fillId="3" borderId="22" xfId="1" applyNumberFormat="1" applyFont="1" applyFill="1" applyBorder="1" applyAlignment="1">
      <alignment horizontal="right" vertical="center"/>
    </xf>
    <xf numFmtId="0" fontId="4" fillId="7" borderId="37" xfId="1" applyFont="1" applyFill="1" applyBorder="1" applyAlignment="1" applyProtection="1">
      <alignment horizontal="center" vertical="center" wrapText="1"/>
      <protection locked="0"/>
    </xf>
    <xf numFmtId="0" fontId="4" fillId="7" borderId="5" xfId="1" applyFont="1" applyFill="1" applyBorder="1" applyAlignment="1" applyProtection="1">
      <alignment horizontal="center" vertical="center" wrapText="1"/>
      <protection locked="0"/>
    </xf>
    <xf numFmtId="4" fontId="4" fillId="7" borderId="5" xfId="1" applyNumberFormat="1" applyFont="1" applyFill="1" applyBorder="1" applyAlignment="1" applyProtection="1">
      <alignment horizontal="right" vertical="center"/>
      <protection locked="0"/>
    </xf>
    <xf numFmtId="4" fontId="4" fillId="7" borderId="6" xfId="1" applyNumberFormat="1" applyFont="1" applyFill="1" applyBorder="1" applyAlignment="1" applyProtection="1">
      <alignment horizontal="right" vertical="center"/>
      <protection locked="0"/>
    </xf>
    <xf numFmtId="4" fontId="5" fillId="7" borderId="7" xfId="1" applyNumberFormat="1" applyFont="1" applyFill="1" applyBorder="1" applyAlignment="1">
      <alignment horizontal="right" vertical="center"/>
    </xf>
    <xf numFmtId="10" fontId="5" fillId="7" borderId="8" xfId="1" applyNumberFormat="1" applyFont="1" applyFill="1" applyBorder="1" applyAlignment="1">
      <alignment horizontal="right" vertical="center"/>
    </xf>
    <xf numFmtId="4" fontId="4" fillId="7" borderId="8" xfId="1" applyNumberFormat="1" applyFont="1" applyFill="1" applyBorder="1" applyAlignment="1">
      <alignment horizontal="right" vertical="center" wrapText="1"/>
    </xf>
    <xf numFmtId="0" fontId="4" fillId="7" borderId="38" xfId="1" applyFont="1" applyFill="1" applyBorder="1" applyAlignment="1" applyProtection="1">
      <alignment horizontal="center" vertical="center" wrapText="1"/>
      <protection locked="0"/>
    </xf>
    <xf numFmtId="0" fontId="4" fillId="7" borderId="24" xfId="1" applyFont="1" applyFill="1" applyBorder="1" applyAlignment="1" applyProtection="1">
      <alignment horizontal="center" vertical="center" wrapText="1"/>
      <protection locked="0"/>
    </xf>
    <xf numFmtId="4" fontId="4" fillId="7" borderId="24" xfId="1" applyNumberFormat="1" applyFont="1" applyFill="1" applyBorder="1" applyAlignment="1" applyProtection="1">
      <alignment horizontal="right" vertical="center"/>
      <protection locked="0"/>
    </xf>
    <xf numFmtId="4" fontId="4" fillId="7" borderId="25" xfId="1" applyNumberFormat="1" applyFont="1" applyFill="1" applyBorder="1" applyAlignment="1" applyProtection="1">
      <alignment horizontal="right" vertical="center"/>
      <protection locked="0"/>
    </xf>
    <xf numFmtId="4" fontId="5" fillId="7" borderId="2" xfId="1" applyNumberFormat="1" applyFont="1" applyFill="1" applyBorder="1" applyAlignment="1">
      <alignment horizontal="right" vertical="center"/>
    </xf>
    <xf numFmtId="10" fontId="5" fillId="7" borderId="3" xfId="1" applyNumberFormat="1" applyFont="1" applyFill="1" applyBorder="1" applyAlignment="1">
      <alignment horizontal="right" vertical="center"/>
    </xf>
    <xf numFmtId="4" fontId="4" fillId="7" borderId="3" xfId="1" applyNumberFormat="1" applyFont="1" applyFill="1" applyBorder="1" applyAlignment="1">
      <alignment horizontal="right" vertical="center" wrapText="1"/>
    </xf>
    <xf numFmtId="49" fontId="11" fillId="0" borderId="0" xfId="0" applyNumberFormat="1" applyFont="1"/>
    <xf numFmtId="49" fontId="12" fillId="0" borderId="0" xfId="0" applyNumberFormat="1" applyFont="1"/>
    <xf numFmtId="49" fontId="11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4" fillId="7" borderId="54" xfId="1" applyFont="1" applyFill="1" applyBorder="1" applyAlignment="1" applyProtection="1">
      <alignment horizontal="center" vertical="center" wrapText="1"/>
      <protection locked="0"/>
    </xf>
    <xf numFmtId="0" fontId="4" fillId="7" borderId="55" xfId="1" applyFont="1" applyFill="1" applyBorder="1" applyAlignment="1" applyProtection="1">
      <alignment horizontal="center" vertical="center" wrapText="1"/>
      <protection locked="0"/>
    </xf>
    <xf numFmtId="4" fontId="4" fillId="7" borderId="55" xfId="1" applyNumberFormat="1" applyFont="1" applyFill="1" applyBorder="1" applyAlignment="1" applyProtection="1">
      <alignment horizontal="right" vertical="center"/>
      <protection locked="0"/>
    </xf>
    <xf numFmtId="4" fontId="4" fillId="7" borderId="56" xfId="1" applyNumberFormat="1" applyFont="1" applyFill="1" applyBorder="1" applyAlignment="1" applyProtection="1">
      <alignment horizontal="right" vertical="center"/>
      <protection locked="0"/>
    </xf>
    <xf numFmtId="4" fontId="5" fillId="7" borderId="57" xfId="1" applyNumberFormat="1" applyFont="1" applyFill="1" applyBorder="1" applyAlignment="1">
      <alignment horizontal="right" vertical="center"/>
    </xf>
    <xf numFmtId="10" fontId="5" fillId="7" borderId="58" xfId="1" applyNumberFormat="1" applyFont="1" applyFill="1" applyBorder="1" applyAlignment="1">
      <alignment horizontal="right" vertical="center"/>
    </xf>
    <xf numFmtId="4" fontId="4" fillId="7" borderId="58" xfId="1" applyNumberFormat="1" applyFont="1" applyFill="1" applyBorder="1" applyAlignment="1">
      <alignment horizontal="right" vertical="center" wrapText="1"/>
    </xf>
    <xf numFmtId="0" fontId="4" fillId="0" borderId="50" xfId="1" applyFont="1" applyBorder="1" applyAlignment="1" applyProtection="1">
      <alignment horizontal="left" vertical="center" wrapText="1" indent="1"/>
      <protection locked="0"/>
    </xf>
    <xf numFmtId="0" fontId="4" fillId="0" borderId="59" xfId="1" applyFont="1" applyBorder="1" applyAlignment="1">
      <alignment horizontal="center" vertical="center" wrapText="1"/>
    </xf>
    <xf numFmtId="4" fontId="4" fillId="6" borderId="50" xfId="1" applyNumberFormat="1" applyFont="1" applyFill="1" applyBorder="1" applyAlignment="1" applyProtection="1">
      <alignment horizontal="center" vertical="center"/>
      <protection locked="0"/>
    </xf>
    <xf numFmtId="4" fontId="4" fillId="0" borderId="50" xfId="1" applyNumberFormat="1" applyFont="1" applyBorder="1" applyAlignment="1" applyProtection="1">
      <alignment horizontal="right" vertical="center"/>
      <protection locked="0"/>
    </xf>
    <xf numFmtId="4" fontId="4" fillId="0" borderId="59" xfId="1" applyNumberFormat="1" applyFont="1" applyBorder="1" applyAlignment="1">
      <alignment horizontal="right" vertical="center"/>
    </xf>
    <xf numFmtId="4" fontId="4" fillId="2" borderId="14" xfId="1" applyNumberFormat="1" applyFont="1" applyFill="1" applyBorder="1" applyAlignment="1">
      <alignment horizontal="right" vertical="center"/>
    </xf>
    <xf numFmtId="10" fontId="4" fillId="2" borderId="13" xfId="1" applyNumberFormat="1" applyFont="1" applyFill="1" applyBorder="1" applyAlignment="1">
      <alignment horizontal="right" vertical="center"/>
    </xf>
    <xf numFmtId="4" fontId="4" fillId="0" borderId="13" xfId="1" applyNumberFormat="1" applyFont="1" applyBorder="1" applyAlignment="1">
      <alignment horizontal="right" vertical="center" wrapText="1"/>
    </xf>
    <xf numFmtId="0" fontId="4" fillId="0" borderId="26" xfId="1" applyFont="1" applyBorder="1" applyAlignment="1">
      <alignment horizontal="center" vertical="center" wrapText="1"/>
    </xf>
    <xf numFmtId="4" fontId="4" fillId="6" borderId="5" xfId="1" applyNumberFormat="1" applyFont="1" applyFill="1" applyBorder="1" applyAlignment="1" applyProtection="1">
      <alignment horizontal="center" vertical="center"/>
      <protection locked="0"/>
    </xf>
    <xf numFmtId="0" fontId="4" fillId="3" borderId="21" xfId="1" applyFont="1" applyFill="1" applyBorder="1" applyAlignment="1">
      <alignment horizontal="center" vertical="center"/>
    </xf>
    <xf numFmtId="4" fontId="4" fillId="3" borderId="7" xfId="1" applyNumberFormat="1" applyFont="1" applyFill="1" applyBorder="1" applyAlignment="1">
      <alignment horizontal="right" vertical="center" wrapText="1"/>
    </xf>
    <xf numFmtId="4" fontId="5" fillId="0" borderId="61" xfId="1" applyNumberFormat="1" applyFont="1" applyBorder="1" applyAlignment="1">
      <alignment horizontal="right" vertical="center"/>
    </xf>
    <xf numFmtId="4" fontId="4" fillId="7" borderId="2" xfId="1" applyNumberFormat="1" applyFont="1" applyFill="1" applyBorder="1" applyAlignment="1">
      <alignment horizontal="right" vertical="center" wrapText="1"/>
    </xf>
    <xf numFmtId="4" fontId="4" fillId="7" borderId="7" xfId="1" applyNumberFormat="1" applyFont="1" applyFill="1" applyBorder="1" applyAlignment="1">
      <alignment horizontal="right" vertical="center" wrapText="1"/>
    </xf>
    <xf numFmtId="4" fontId="4" fillId="0" borderId="47" xfId="1" applyNumberFormat="1" applyFont="1" applyBorder="1" applyAlignment="1">
      <alignment horizontal="right" vertical="center"/>
    </xf>
    <xf numFmtId="4" fontId="4" fillId="7" borderId="57" xfId="1" applyNumberFormat="1" applyFont="1" applyFill="1" applyBorder="1" applyAlignment="1">
      <alignment horizontal="right" vertical="center" wrapText="1"/>
    </xf>
    <xf numFmtId="4" fontId="4" fillId="0" borderId="14" xfId="1" applyNumberFormat="1" applyFont="1" applyBorder="1" applyAlignment="1">
      <alignment horizontal="right" vertical="center"/>
    </xf>
    <xf numFmtId="0" fontId="4" fillId="6" borderId="0" xfId="0" applyFont="1" applyFill="1" applyAlignment="1">
      <alignment vertical="center"/>
    </xf>
    <xf numFmtId="49" fontId="10" fillId="0" borderId="0" xfId="0" applyNumberFormat="1" applyFont="1"/>
    <xf numFmtId="10" fontId="5" fillId="9" borderId="13" xfId="2" applyNumberFormat="1" applyFont="1" applyFill="1" applyBorder="1" applyAlignment="1" applyProtection="1">
      <alignment horizontal="right" vertical="center"/>
    </xf>
    <xf numFmtId="0" fontId="9" fillId="5" borderId="35" xfId="1" applyFont="1" applyFill="1" applyBorder="1" applyAlignment="1">
      <alignment horizontal="center" vertical="center" wrapText="1"/>
    </xf>
    <xf numFmtId="0" fontId="9" fillId="5" borderId="60" xfId="1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right" vertical="center"/>
    </xf>
    <xf numFmtId="0" fontId="5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0" fontId="5" fillId="5" borderId="34" xfId="1" applyNumberFormat="1" applyFont="1" applyFill="1" applyBorder="1" applyAlignment="1">
      <alignment horizontal="center" vertical="center"/>
    </xf>
    <xf numFmtId="10" fontId="5" fillId="5" borderId="60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wrapText="1"/>
    </xf>
    <xf numFmtId="0" fontId="4" fillId="4" borderId="18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</cellXfs>
  <cellStyles count="3">
    <cellStyle name="Normální" xfId="0" builtinId="0"/>
    <cellStyle name="normální_Rozpočet_žádosti" xfId="1" xr:uid="{00000000-0005-0000-0000-000001000000}"/>
    <cellStyle name="Špatně" xfId="2" builtinId="27"/>
  </cellStyles>
  <dxfs count="20"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4238" name="Picture 3" descr="CRA_hlavickovy_papir_CZ">
          <a:extLst>
            <a:ext uri="{FF2B5EF4-FFF2-40B4-BE49-F238E27FC236}">
              <a16:creationId xmlns:a16="http://schemas.microsoft.com/office/drawing/2014/main" id="{5E97315D-2835-431A-89E8-03CFCD1CE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410</xdr:row>
      <xdr:rowOff>38100</xdr:rowOff>
    </xdr:from>
    <xdr:to>
      <xdr:col>7</xdr:col>
      <xdr:colOff>685800</xdr:colOff>
      <xdr:row>415</xdr:row>
      <xdr:rowOff>1</xdr:rowOff>
    </xdr:to>
    <xdr:pic>
      <xdr:nvPicPr>
        <xdr:cNvPr id="4239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AEA2D8B4-6202-492E-8F15-51D5F1EE1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58674000"/>
          <a:ext cx="20955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5</xdr:col>
      <xdr:colOff>668565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2B03BB7A-AB74-463C-B12B-F3E5F7F75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658473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E6C90268-E348-4691-8651-E68660BEE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1348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5ED092E4-B457-4FE5-AA0B-6E53A2C57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3950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C43439A4-D147-408E-A460-C2057454AF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4523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03DC3F8D-75F6-49A6-8200-515079E7DB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1283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9F2B4-234B-4D1D-B55B-B91D23295352}">
  <dimension ref="A1:B50"/>
  <sheetViews>
    <sheetView topLeftCell="A9" zoomScale="80" zoomScaleNormal="80" workbookViewId="0">
      <selection activeCell="B29" sqref="B29"/>
    </sheetView>
  </sheetViews>
  <sheetFormatPr defaultColWidth="9.109375" defaultRowHeight="11.4" x14ac:dyDescent="0.2"/>
  <cols>
    <col min="1" max="1" width="5.44140625" style="187" customWidth="1"/>
    <col min="2" max="16384" width="9.109375" style="183"/>
  </cols>
  <sheetData>
    <row r="1" spans="1:2" x14ac:dyDescent="0.2">
      <c r="A1" s="185"/>
    </row>
    <row r="2" spans="1:2" ht="12" x14ac:dyDescent="0.25">
      <c r="A2" s="186" t="s">
        <v>290</v>
      </c>
    </row>
    <row r="3" spans="1:2" ht="12" x14ac:dyDescent="0.25">
      <c r="A3" s="185" t="s">
        <v>289</v>
      </c>
      <c r="B3" s="183" t="s">
        <v>344</v>
      </c>
    </row>
    <row r="4" spans="1:2" ht="12" x14ac:dyDescent="0.25">
      <c r="A4" s="185" t="s">
        <v>289</v>
      </c>
      <c r="B4" s="183" t="s">
        <v>349</v>
      </c>
    </row>
    <row r="5" spans="1:2" x14ac:dyDescent="0.2">
      <c r="A5" s="185"/>
      <c r="B5" s="184" t="s">
        <v>395</v>
      </c>
    </row>
    <row r="6" spans="1:2" x14ac:dyDescent="0.2">
      <c r="A6" s="185"/>
      <c r="B6" s="184" t="s">
        <v>350</v>
      </c>
    </row>
    <row r="7" spans="1:2" x14ac:dyDescent="0.2">
      <c r="A7" s="185" t="s">
        <v>289</v>
      </c>
      <c r="B7" s="183" t="s">
        <v>291</v>
      </c>
    </row>
    <row r="8" spans="1:2" x14ac:dyDescent="0.2">
      <c r="A8" s="185" t="s">
        <v>289</v>
      </c>
      <c r="B8" s="183" t="s">
        <v>312</v>
      </c>
    </row>
    <row r="9" spans="1:2" x14ac:dyDescent="0.2">
      <c r="A9" s="185"/>
      <c r="B9" s="184" t="s">
        <v>384</v>
      </c>
    </row>
    <row r="10" spans="1:2" x14ac:dyDescent="0.2">
      <c r="A10" s="185" t="s">
        <v>289</v>
      </c>
      <c r="B10" s="183" t="s">
        <v>304</v>
      </c>
    </row>
    <row r="12" spans="1:2" ht="12" x14ac:dyDescent="0.25">
      <c r="A12" s="186" t="s">
        <v>288</v>
      </c>
    </row>
    <row r="13" spans="1:2" ht="12" x14ac:dyDescent="0.25">
      <c r="A13" s="185" t="s">
        <v>289</v>
      </c>
      <c r="B13" s="183" t="s">
        <v>342</v>
      </c>
    </row>
    <row r="14" spans="1:2" ht="12" x14ac:dyDescent="0.25">
      <c r="A14" s="185" t="s">
        <v>289</v>
      </c>
      <c r="B14" s="187" t="s">
        <v>396</v>
      </c>
    </row>
    <row r="15" spans="1:2" x14ac:dyDescent="0.2">
      <c r="A15" s="185"/>
      <c r="B15" s="184" t="s">
        <v>376</v>
      </c>
    </row>
    <row r="16" spans="1:2" ht="12" x14ac:dyDescent="0.25">
      <c r="A16" s="185" t="s">
        <v>289</v>
      </c>
      <c r="B16" s="187" t="s">
        <v>361</v>
      </c>
    </row>
    <row r="18" spans="1:2" ht="12" x14ac:dyDescent="0.25">
      <c r="A18" s="186" t="s">
        <v>32</v>
      </c>
    </row>
    <row r="19" spans="1:2" x14ac:dyDescent="0.2">
      <c r="A19" s="187" t="s">
        <v>305</v>
      </c>
      <c r="B19" s="183" t="s">
        <v>317</v>
      </c>
    </row>
    <row r="20" spans="1:2" x14ac:dyDescent="0.2">
      <c r="B20" s="184" t="s">
        <v>374</v>
      </c>
    </row>
    <row r="21" spans="1:2" x14ac:dyDescent="0.2">
      <c r="A21" s="187" t="s">
        <v>292</v>
      </c>
      <c r="B21" s="183" t="s">
        <v>339</v>
      </c>
    </row>
    <row r="22" spans="1:2" x14ac:dyDescent="0.2">
      <c r="A22" s="187" t="s">
        <v>318</v>
      </c>
      <c r="B22" s="183" t="s">
        <v>294</v>
      </c>
    </row>
    <row r="23" spans="1:2" x14ac:dyDescent="0.2">
      <c r="B23" s="184" t="s">
        <v>293</v>
      </c>
    </row>
    <row r="24" spans="1:2" ht="12" x14ac:dyDescent="0.25">
      <c r="A24" s="187" t="s">
        <v>281</v>
      </c>
      <c r="B24" s="183" t="s">
        <v>377</v>
      </c>
    </row>
    <row r="25" spans="1:2" x14ac:dyDescent="0.2">
      <c r="B25" s="184" t="s">
        <v>343</v>
      </c>
    </row>
    <row r="26" spans="1:2" x14ac:dyDescent="0.2">
      <c r="B26" s="184"/>
    </row>
    <row r="27" spans="1:2" ht="12" x14ac:dyDescent="0.25">
      <c r="A27" s="214" t="s">
        <v>390</v>
      </c>
    </row>
    <row r="28" spans="1:2" x14ac:dyDescent="0.2">
      <c r="A28" s="187" t="s">
        <v>276</v>
      </c>
      <c r="B28" s="183" t="s">
        <v>385</v>
      </c>
    </row>
    <row r="29" spans="1:2" ht="12" x14ac:dyDescent="0.25">
      <c r="A29" s="187" t="s">
        <v>277</v>
      </c>
      <c r="B29" s="183" t="s">
        <v>398</v>
      </c>
    </row>
    <row r="31" spans="1:2" ht="12" x14ac:dyDescent="0.25">
      <c r="A31" s="186" t="s">
        <v>319</v>
      </c>
    </row>
    <row r="32" spans="1:2" ht="12" x14ac:dyDescent="0.25">
      <c r="A32" s="187" t="s">
        <v>296</v>
      </c>
      <c r="B32" s="183" t="s">
        <v>355</v>
      </c>
    </row>
    <row r="33" spans="1:2" x14ac:dyDescent="0.2">
      <c r="B33" s="184" t="s">
        <v>299</v>
      </c>
    </row>
    <row r="34" spans="1:2" ht="12" x14ac:dyDescent="0.25">
      <c r="A34" s="187" t="s">
        <v>295</v>
      </c>
      <c r="B34" s="183" t="s">
        <v>375</v>
      </c>
    </row>
    <row r="36" spans="1:2" ht="12" x14ac:dyDescent="0.25">
      <c r="A36" s="186" t="s">
        <v>348</v>
      </c>
      <c r="B36" s="184"/>
    </row>
    <row r="37" spans="1:2" ht="12" x14ac:dyDescent="0.25">
      <c r="A37" s="185" t="s">
        <v>289</v>
      </c>
      <c r="B37" s="183" t="s">
        <v>359</v>
      </c>
    </row>
    <row r="38" spans="1:2" ht="12" x14ac:dyDescent="0.25">
      <c r="A38" s="185" t="s">
        <v>289</v>
      </c>
      <c r="B38" s="183" t="s">
        <v>360</v>
      </c>
    </row>
    <row r="39" spans="1:2" x14ac:dyDescent="0.2">
      <c r="A39" s="187" t="s">
        <v>345</v>
      </c>
      <c r="B39" s="183" t="s">
        <v>358</v>
      </c>
    </row>
    <row r="40" spans="1:2" x14ac:dyDescent="0.2">
      <c r="A40" s="187" t="s">
        <v>346</v>
      </c>
      <c r="B40" s="183" t="s">
        <v>357</v>
      </c>
    </row>
    <row r="42" spans="1:2" ht="12" x14ac:dyDescent="0.25">
      <c r="A42" s="186" t="s">
        <v>301</v>
      </c>
    </row>
    <row r="43" spans="1:2" x14ac:dyDescent="0.2">
      <c r="A43" s="185" t="s">
        <v>289</v>
      </c>
      <c r="B43" s="183" t="s">
        <v>378</v>
      </c>
    </row>
    <row r="44" spans="1:2" ht="12" x14ac:dyDescent="0.25">
      <c r="A44" s="185" t="s">
        <v>289</v>
      </c>
      <c r="B44" s="183" t="s">
        <v>380</v>
      </c>
    </row>
    <row r="45" spans="1:2" x14ac:dyDescent="0.2">
      <c r="A45" s="185"/>
      <c r="B45" s="184" t="s">
        <v>397</v>
      </c>
    </row>
    <row r="47" spans="1:2" ht="12" x14ac:dyDescent="0.25">
      <c r="A47" s="186" t="s">
        <v>302</v>
      </c>
    </row>
    <row r="48" spans="1:2" ht="12" x14ac:dyDescent="0.25">
      <c r="A48" s="187" t="s">
        <v>303</v>
      </c>
      <c r="B48" s="183" t="s">
        <v>337</v>
      </c>
    </row>
    <row r="49" spans="2:2" x14ac:dyDescent="0.2">
      <c r="B49" s="184" t="s">
        <v>338</v>
      </c>
    </row>
    <row r="50" spans="2:2" x14ac:dyDescent="0.2">
      <c r="B50" s="184" t="s">
        <v>341</v>
      </c>
    </row>
  </sheetData>
  <phoneticPr fontId="8" type="noConversion"/>
  <pageMargins left="0.7" right="0.7" top="0.78740157499999996" bottom="0.78740157499999996" header="0.3" footer="0.3"/>
  <pageSetup paperSize="9" orientation="portrait" r:id="rId1"/>
  <ignoredErrors>
    <ignoredError sqref="A19 A21:A22 A34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L452"/>
  <sheetViews>
    <sheetView view="pageBreakPreview" zoomScale="75" zoomScaleNormal="75" zoomScaleSheetLayoutView="75" workbookViewId="0">
      <pane ySplit="4" topLeftCell="A9" activePane="bottomLeft" state="frozen"/>
      <selection pane="bottomLeft" activeCell="I25" sqref="I25"/>
    </sheetView>
  </sheetViews>
  <sheetFormatPr defaultColWidth="9.109375" defaultRowHeight="11.4" outlineLevelRow="2" outlineLevelCol="2" x14ac:dyDescent="0.2"/>
  <cols>
    <col min="1" max="1" width="62.33203125" style="1" customWidth="1"/>
    <col min="2" max="2" width="12.88671875" style="59" bestFit="1" customWidth="1"/>
    <col min="3" max="3" width="13.44140625" style="71" customWidth="1"/>
    <col min="4" max="4" width="9.109375" style="3" customWidth="1" outlineLevel="2"/>
    <col min="5" max="5" width="10.33203125" style="4" customWidth="1" outlineLevel="2"/>
    <col min="6" max="7" width="12.44140625" style="5" customWidth="1" outlineLevel="1"/>
    <col min="8" max="10" width="11.5546875" style="5" customWidth="1" outlineLevel="1"/>
    <col min="11" max="16384" width="9.109375" style="2"/>
  </cols>
  <sheetData>
    <row r="1" spans="1:12" ht="100.5" customHeight="1" x14ac:dyDescent="0.2"/>
    <row r="2" spans="1:12" ht="15.75" customHeight="1" thickBot="1" x14ac:dyDescent="0.25">
      <c r="A2" s="221" t="s">
        <v>0</v>
      </c>
      <c r="B2" s="221"/>
      <c r="C2" s="222"/>
      <c r="D2" s="222"/>
      <c r="E2" s="222"/>
      <c r="F2" s="222"/>
      <c r="G2" s="222"/>
      <c r="H2" s="222"/>
      <c r="I2" s="222"/>
      <c r="J2" s="222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393</v>
      </c>
      <c r="I3" s="96" t="s">
        <v>8</v>
      </c>
      <c r="J3" s="96" t="s">
        <v>311</v>
      </c>
    </row>
    <row r="4" spans="1:12" ht="10.5" customHeight="1" thickBot="1" x14ac:dyDescent="0.25">
      <c r="A4" s="216" t="s">
        <v>275</v>
      </c>
      <c r="B4" s="216"/>
      <c r="C4" s="216"/>
      <c r="D4" s="216"/>
      <c r="E4" s="216"/>
      <c r="F4" s="216"/>
      <c r="G4" s="216"/>
      <c r="H4" s="216"/>
      <c r="I4" s="216"/>
      <c r="J4" s="217"/>
    </row>
    <row r="5" spans="1:12" s="82" customFormat="1" ht="51.6" customHeight="1" x14ac:dyDescent="0.2">
      <c r="A5" s="83" t="s">
        <v>379</v>
      </c>
      <c r="B5" s="84"/>
      <c r="C5" s="85"/>
      <c r="D5" s="86"/>
      <c r="E5" s="122"/>
      <c r="F5" s="87"/>
      <c r="G5" s="88"/>
      <c r="H5" s="89"/>
      <c r="I5" s="89"/>
      <c r="J5" s="90"/>
      <c r="K5" s="218" t="s">
        <v>9</v>
      </c>
      <c r="L5" s="218"/>
    </row>
    <row r="6" spans="1:12" ht="13.5" customHeight="1" x14ac:dyDescent="0.2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">
      <c r="A7" s="10" t="s">
        <v>365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366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367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">
      <c r="A15" s="10" t="s">
        <v>362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363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364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IFERROR(H26/H409,"0,00 %")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216" t="s">
        <v>400</v>
      </c>
      <c r="B27" s="216"/>
      <c r="C27" s="216"/>
      <c r="D27" s="216"/>
      <c r="E27" s="216"/>
      <c r="F27" s="216"/>
      <c r="G27" s="216"/>
      <c r="H27" s="216"/>
      <c r="I27" s="216"/>
      <c r="J27" s="217"/>
      <c r="K27" s="3"/>
      <c r="L27" s="3"/>
    </row>
    <row r="28" spans="1:12" s="82" customFormat="1" ht="13.5" customHeight="1" x14ac:dyDescent="0.2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ref="K32" si="7">D32*E32-F32</f>
        <v>0</v>
      </c>
      <c r="L32" s="3">
        <f t="shared" ref="L32" si="8">(H32+I32+J32)-F32</f>
        <v>0</v>
      </c>
    </row>
    <row r="33" spans="1:12" ht="13.5" customHeight="1" outlineLevel="1" x14ac:dyDescent="0.2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ref="K33" si="9">D33*E33-F33</f>
        <v>0</v>
      </c>
      <c r="L33" s="3">
        <f t="shared" ref="L33" si="10">(H33+I33+J33)-F33</f>
        <v>0</v>
      </c>
    </row>
    <row r="34" spans="1:12" ht="13.5" customHeight="1" outlineLevel="1" x14ac:dyDescent="0.2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11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11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11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11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11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11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11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IFERROR(F46/$F$405,"0,00 %")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" customHeight="1" x14ac:dyDescent="0.2">
      <c r="A48" s="83" t="s">
        <v>391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386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">
      <c r="A50" s="114" t="s">
        <v>50</v>
      </c>
      <c r="B50" s="65"/>
      <c r="C50" s="26" t="s">
        <v>51</v>
      </c>
      <c r="D50" s="27"/>
      <c r="E50" s="28"/>
      <c r="F50" s="14">
        <f t="shared" ref="F50:F55" si="12">D50*E50</f>
        <v>0</v>
      </c>
      <c r="G50" s="74"/>
      <c r="H50" s="15">
        <f t="shared" ref="H50:H55" si="13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52</v>
      </c>
      <c r="B51" s="65"/>
      <c r="C51" s="26" t="s">
        <v>51</v>
      </c>
      <c r="D51" s="27"/>
      <c r="E51" s="28"/>
      <c r="F51" s="14">
        <f t="shared" si="12"/>
        <v>0</v>
      </c>
      <c r="G51" s="74"/>
      <c r="H51" s="15">
        <f t="shared" si="13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53</v>
      </c>
      <c r="B52" s="65"/>
      <c r="C52" s="26"/>
      <c r="D52" s="27"/>
      <c r="E52" s="28"/>
      <c r="F52" s="14">
        <f t="shared" si="12"/>
        <v>0</v>
      </c>
      <c r="G52" s="74"/>
      <c r="H52" s="15">
        <f t="shared" si="13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">
      <c r="A54" s="25" t="s">
        <v>278</v>
      </c>
      <c r="B54" s="65"/>
      <c r="C54" s="26" t="s">
        <v>54</v>
      </c>
      <c r="D54" s="27"/>
      <c r="E54" s="28"/>
      <c r="F54" s="14">
        <f t="shared" si="12"/>
        <v>0</v>
      </c>
      <c r="G54" s="74"/>
      <c r="H54" s="15">
        <f t="shared" si="13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279</v>
      </c>
      <c r="B55" s="65"/>
      <c r="C55" s="26"/>
      <c r="D55" s="27"/>
      <c r="E55" s="28"/>
      <c r="F55" s="14">
        <f t="shared" si="12"/>
        <v>0</v>
      </c>
      <c r="G55" s="74"/>
      <c r="H55" s="15">
        <f t="shared" si="13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387</v>
      </c>
      <c r="B60" s="76"/>
      <c r="C60" s="77"/>
      <c r="D60" s="78"/>
      <c r="E60" s="126"/>
      <c r="F60" s="105">
        <f>SUM(F49,F53,F56)</f>
        <v>0</v>
      </c>
      <c r="G60" s="104" t="str">
        <f>IFERROR(F60/$F$405,"0,00 %")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">
      <c r="A62" s="83" t="s">
        <v>381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4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4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4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4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4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4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4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4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4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4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4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4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4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4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IFERROR(F77/$F$405,"0,00 %")</f>
        <v>0,00 %</v>
      </c>
      <c r="H77" s="79">
        <f>SUM(H72,H68,H63)</f>
        <v>0</v>
      </c>
      <c r="I77" s="79">
        <f t="shared" ref="I77:J77" si="15">SUM(I72,I68,I63)</f>
        <v>0</v>
      </c>
      <c r="J77" s="80">
        <f t="shared" si="15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25">
      <c r="A79" s="83" t="s">
        <v>388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4" t="s">
        <v>356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6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">
      <c r="A81" s="99" t="s">
        <v>369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7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">
      <c r="A82" s="10" t="s">
        <v>371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372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373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370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8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9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">
      <c r="A88" s="10" t="s">
        <v>351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352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20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21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">
      <c r="A94" s="10" t="s">
        <v>353</v>
      </c>
      <c r="B94" s="61"/>
      <c r="C94" s="11" t="s">
        <v>70</v>
      </c>
      <c r="D94" s="12"/>
      <c r="E94" s="13"/>
      <c r="F94" s="14">
        <f t="shared" ref="F94:F95" si="22">D94*E94</f>
        <v>0</v>
      </c>
      <c r="G94" s="98"/>
      <c r="H94" s="15">
        <f t="shared" si="21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354</v>
      </c>
      <c r="B95" s="61"/>
      <c r="C95" s="11" t="s">
        <v>70</v>
      </c>
      <c r="D95" s="12"/>
      <c r="E95" s="13"/>
      <c r="F95" s="14">
        <f t="shared" si="22"/>
        <v>0</v>
      </c>
      <c r="G95" s="98"/>
      <c r="H95" s="15">
        <f t="shared" si="21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21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">
      <c r="A97" s="134" t="s">
        <v>368</v>
      </c>
      <c r="B97" s="64"/>
      <c r="C97" s="11" t="s">
        <v>273</v>
      </c>
      <c r="D97" s="12"/>
      <c r="E97" s="13"/>
      <c r="F97" s="14">
        <f t="shared" ref="F97:F98" si="23">D97*E97</f>
        <v>0</v>
      </c>
      <c r="G97" s="98"/>
      <c r="H97" s="15">
        <f t="shared" si="21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328</v>
      </c>
      <c r="B98" s="64"/>
      <c r="C98" s="11" t="s">
        <v>273</v>
      </c>
      <c r="D98" s="12"/>
      <c r="E98" s="13"/>
      <c r="F98" s="14">
        <f t="shared" si="23"/>
        <v>0</v>
      </c>
      <c r="G98" s="98"/>
      <c r="H98" s="15">
        <f t="shared" si="21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4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5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">
      <c r="A101" s="10" t="s">
        <v>351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352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6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7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">
      <c r="A107" s="10" t="s">
        <v>353</v>
      </c>
      <c r="B107" s="61"/>
      <c r="C107" s="11" t="s">
        <v>70</v>
      </c>
      <c r="D107" s="12"/>
      <c r="E107" s="13"/>
      <c r="F107" s="14">
        <f t="shared" ref="F107:F108" si="28">D107*E107</f>
        <v>0</v>
      </c>
      <c r="G107" s="98"/>
      <c r="H107" s="15">
        <f t="shared" si="27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354</v>
      </c>
      <c r="B108" s="61"/>
      <c r="C108" s="11" t="s">
        <v>70</v>
      </c>
      <c r="D108" s="12"/>
      <c r="E108" s="13"/>
      <c r="F108" s="14">
        <f t="shared" si="28"/>
        <v>0</v>
      </c>
      <c r="G108" s="98"/>
      <c r="H108" s="15">
        <f t="shared" si="27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7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">
      <c r="A110" s="134" t="s">
        <v>368</v>
      </c>
      <c r="B110" s="64"/>
      <c r="C110" s="11" t="s">
        <v>273</v>
      </c>
      <c r="D110" s="12"/>
      <c r="E110" s="13"/>
      <c r="F110" s="14">
        <f t="shared" ref="F110:F111" si="29">D110*E110</f>
        <v>0</v>
      </c>
      <c r="G110" s="98"/>
      <c r="H110" s="15">
        <f t="shared" si="27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328</v>
      </c>
      <c r="B111" s="64"/>
      <c r="C111" s="11" t="s">
        <v>273</v>
      </c>
      <c r="D111" s="12"/>
      <c r="E111" s="13"/>
      <c r="F111" s="14">
        <f t="shared" si="29"/>
        <v>0</v>
      </c>
      <c r="G111" s="98"/>
      <c r="H111" s="15">
        <f t="shared" si="27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30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31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">
      <c r="A114" s="10" t="s">
        <v>351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352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32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33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">
      <c r="A120" s="10" t="s">
        <v>353</v>
      </c>
      <c r="B120" s="61"/>
      <c r="C120" s="11" t="s">
        <v>70</v>
      </c>
      <c r="D120" s="12"/>
      <c r="E120" s="13"/>
      <c r="F120" s="14">
        <f t="shared" ref="F120:F121" si="34">D120*E120</f>
        <v>0</v>
      </c>
      <c r="G120" s="98"/>
      <c r="H120" s="15">
        <f t="shared" si="33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354</v>
      </c>
      <c r="B121" s="61"/>
      <c r="C121" s="11" t="s">
        <v>70</v>
      </c>
      <c r="D121" s="12"/>
      <c r="E121" s="13"/>
      <c r="F121" s="14">
        <f t="shared" si="34"/>
        <v>0</v>
      </c>
      <c r="G121" s="98"/>
      <c r="H121" s="15">
        <f t="shared" si="33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33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">
      <c r="A123" s="134" t="s">
        <v>368</v>
      </c>
      <c r="B123" s="64"/>
      <c r="C123" s="11" t="s">
        <v>273</v>
      </c>
      <c r="D123" s="12"/>
      <c r="E123" s="13"/>
      <c r="F123" s="14">
        <f t="shared" ref="F123:F124" si="35">D123*E123</f>
        <v>0</v>
      </c>
      <c r="G123" s="98"/>
      <c r="H123" s="15">
        <f t="shared" si="33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328</v>
      </c>
      <c r="B124" s="64"/>
      <c r="C124" s="11" t="s">
        <v>273</v>
      </c>
      <c r="D124" s="12"/>
      <c r="E124" s="13"/>
      <c r="F124" s="14">
        <f t="shared" si="35"/>
        <v>0</v>
      </c>
      <c r="G124" s="98"/>
      <c r="H124" s="15">
        <f t="shared" si="33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6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7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">
      <c r="A127" s="10" t="s">
        <v>351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352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8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9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">
      <c r="A133" s="10" t="s">
        <v>353</v>
      </c>
      <c r="B133" s="61"/>
      <c r="C133" s="11" t="s">
        <v>70</v>
      </c>
      <c r="D133" s="12"/>
      <c r="E133" s="13"/>
      <c r="F133" s="14">
        <f t="shared" ref="F133:F134" si="40">D133*E133</f>
        <v>0</v>
      </c>
      <c r="G133" s="98"/>
      <c r="H133" s="15">
        <f t="shared" si="39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354</v>
      </c>
      <c r="B134" s="61"/>
      <c r="C134" s="11" t="s">
        <v>70</v>
      </c>
      <c r="D134" s="12"/>
      <c r="E134" s="13"/>
      <c r="F134" s="14">
        <f t="shared" si="40"/>
        <v>0</v>
      </c>
      <c r="G134" s="98"/>
      <c r="H134" s="15">
        <f t="shared" si="39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9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">
      <c r="A136" s="134" t="s">
        <v>368</v>
      </c>
      <c r="B136" s="64"/>
      <c r="C136" s="11" t="s">
        <v>273</v>
      </c>
      <c r="D136" s="12"/>
      <c r="E136" s="13"/>
      <c r="F136" s="14">
        <f t="shared" ref="F136:F137" si="41">D136*E136</f>
        <v>0</v>
      </c>
      <c r="G136" s="98"/>
      <c r="H136" s="15">
        <f t="shared" si="39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328</v>
      </c>
      <c r="B137" s="64"/>
      <c r="C137" s="11" t="s">
        <v>273</v>
      </c>
      <c r="D137" s="12"/>
      <c r="E137" s="13"/>
      <c r="F137" s="14">
        <f t="shared" si="41"/>
        <v>0</v>
      </c>
      <c r="G137" s="98"/>
      <c r="H137" s="15">
        <f t="shared" si="39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42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43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">
      <c r="A140" s="10" t="s">
        <v>351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352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4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5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">
      <c r="A146" s="10" t="s">
        <v>353</v>
      </c>
      <c r="B146" s="61"/>
      <c r="C146" s="11" t="s">
        <v>70</v>
      </c>
      <c r="D146" s="12"/>
      <c r="E146" s="13"/>
      <c r="F146" s="14">
        <f t="shared" ref="F146:F147" si="46">D146*E146</f>
        <v>0</v>
      </c>
      <c r="G146" s="98"/>
      <c r="H146" s="15">
        <f t="shared" si="45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354</v>
      </c>
      <c r="B147" s="61"/>
      <c r="C147" s="11" t="s">
        <v>70</v>
      </c>
      <c r="D147" s="12"/>
      <c r="E147" s="13"/>
      <c r="F147" s="14">
        <f t="shared" si="46"/>
        <v>0</v>
      </c>
      <c r="G147" s="98"/>
      <c r="H147" s="15">
        <f t="shared" si="45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5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">
      <c r="A149" s="134" t="s">
        <v>368</v>
      </c>
      <c r="B149" s="64"/>
      <c r="C149" s="11" t="s">
        <v>273</v>
      </c>
      <c r="D149" s="12"/>
      <c r="E149" s="13"/>
      <c r="F149" s="14">
        <f t="shared" ref="F149:F150" si="47">D149*E149</f>
        <v>0</v>
      </c>
      <c r="G149" s="98"/>
      <c r="H149" s="15">
        <f t="shared" si="45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328</v>
      </c>
      <c r="B150" s="64"/>
      <c r="C150" s="11" t="s">
        <v>273</v>
      </c>
      <c r="D150" s="12"/>
      <c r="E150" s="13"/>
      <c r="F150" s="14">
        <f t="shared" si="47"/>
        <v>0</v>
      </c>
      <c r="G150" s="98"/>
      <c r="H150" s="15">
        <f t="shared" si="45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8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9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">
      <c r="A153" s="10" t="s">
        <v>351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352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50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51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">
      <c r="A159" s="10" t="s">
        <v>353</v>
      </c>
      <c r="B159" s="61"/>
      <c r="C159" s="11" t="s">
        <v>70</v>
      </c>
      <c r="D159" s="12"/>
      <c r="E159" s="13"/>
      <c r="F159" s="14">
        <f t="shared" ref="F159:F160" si="52">D159*E159</f>
        <v>0</v>
      </c>
      <c r="G159" s="98"/>
      <c r="H159" s="15">
        <f t="shared" si="51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354</v>
      </c>
      <c r="B160" s="61"/>
      <c r="C160" s="11" t="s">
        <v>70</v>
      </c>
      <c r="D160" s="12"/>
      <c r="E160" s="13"/>
      <c r="F160" s="14">
        <f t="shared" si="52"/>
        <v>0</v>
      </c>
      <c r="G160" s="98"/>
      <c r="H160" s="15">
        <f t="shared" si="51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51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">
      <c r="A162" s="134" t="s">
        <v>368</v>
      </c>
      <c r="B162" s="64"/>
      <c r="C162" s="11" t="s">
        <v>273</v>
      </c>
      <c r="D162" s="12"/>
      <c r="E162" s="13"/>
      <c r="F162" s="14">
        <f t="shared" ref="F162:F163" si="53">D162*E162</f>
        <v>0</v>
      </c>
      <c r="G162" s="98"/>
      <c r="H162" s="15">
        <f t="shared" si="51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328</v>
      </c>
      <c r="B163" s="64"/>
      <c r="C163" s="11" t="s">
        <v>273</v>
      </c>
      <c r="D163" s="12"/>
      <c r="E163" s="13"/>
      <c r="F163" s="14">
        <f t="shared" si="53"/>
        <v>0</v>
      </c>
      <c r="G163" s="98"/>
      <c r="H163" s="15">
        <f t="shared" si="51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4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5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">
      <c r="A166" s="10" t="s">
        <v>351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352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6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7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">
      <c r="A172" s="10" t="s">
        <v>353</v>
      </c>
      <c r="B172" s="61"/>
      <c r="C172" s="11" t="s">
        <v>70</v>
      </c>
      <c r="D172" s="12"/>
      <c r="E172" s="13"/>
      <c r="F172" s="14">
        <f t="shared" ref="F172:F173" si="58">D172*E172</f>
        <v>0</v>
      </c>
      <c r="G172" s="98"/>
      <c r="H172" s="15">
        <f t="shared" si="57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354</v>
      </c>
      <c r="B173" s="61"/>
      <c r="C173" s="11" t="s">
        <v>70</v>
      </c>
      <c r="D173" s="12"/>
      <c r="E173" s="13"/>
      <c r="F173" s="14">
        <f t="shared" si="58"/>
        <v>0</v>
      </c>
      <c r="G173" s="98"/>
      <c r="H173" s="15">
        <f t="shared" si="57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7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">
      <c r="A175" s="134" t="s">
        <v>368</v>
      </c>
      <c r="B175" s="64"/>
      <c r="C175" s="11" t="s">
        <v>273</v>
      </c>
      <c r="D175" s="12"/>
      <c r="E175" s="13"/>
      <c r="F175" s="14">
        <f t="shared" ref="F175:F176" si="59">D175*E175</f>
        <v>0</v>
      </c>
      <c r="G175" s="98"/>
      <c r="H175" s="15">
        <f t="shared" si="57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328</v>
      </c>
      <c r="B176" s="64"/>
      <c r="C176" s="11" t="s">
        <v>273</v>
      </c>
      <c r="D176" s="12"/>
      <c r="E176" s="13"/>
      <c r="F176" s="14">
        <f t="shared" si="59"/>
        <v>0</v>
      </c>
      <c r="G176" s="98"/>
      <c r="H176" s="15">
        <f t="shared" si="57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60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61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">
      <c r="A179" s="10" t="s">
        <v>351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352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62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63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">
      <c r="A185" s="10" t="s">
        <v>353</v>
      </c>
      <c r="B185" s="61"/>
      <c r="C185" s="11" t="s">
        <v>70</v>
      </c>
      <c r="D185" s="12"/>
      <c r="E185" s="13"/>
      <c r="F185" s="14">
        <f t="shared" ref="F185:F186" si="64">D185*E185</f>
        <v>0</v>
      </c>
      <c r="G185" s="98"/>
      <c r="H185" s="15">
        <f t="shared" si="63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354</v>
      </c>
      <c r="B186" s="61"/>
      <c r="C186" s="11" t="s">
        <v>70</v>
      </c>
      <c r="D186" s="12"/>
      <c r="E186" s="13"/>
      <c r="F186" s="14">
        <f t="shared" si="64"/>
        <v>0</v>
      </c>
      <c r="G186" s="98"/>
      <c r="H186" s="15">
        <f t="shared" si="63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63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">
      <c r="A188" s="134" t="s">
        <v>368</v>
      </c>
      <c r="B188" s="64"/>
      <c r="C188" s="11" t="s">
        <v>273</v>
      </c>
      <c r="D188" s="12"/>
      <c r="E188" s="13"/>
      <c r="F188" s="14">
        <f t="shared" ref="F188:F189" si="65">D188*E188</f>
        <v>0</v>
      </c>
      <c r="G188" s="98"/>
      <c r="H188" s="15">
        <f t="shared" si="63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328</v>
      </c>
      <c r="B189" s="64"/>
      <c r="C189" s="11" t="s">
        <v>273</v>
      </c>
      <c r="D189" s="12"/>
      <c r="E189" s="13"/>
      <c r="F189" s="14">
        <f t="shared" si="65"/>
        <v>0</v>
      </c>
      <c r="G189" s="98"/>
      <c r="H189" s="15">
        <f t="shared" si="63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6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7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">
      <c r="A192" s="10" t="s">
        <v>351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352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8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9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">
      <c r="A198" s="10" t="s">
        <v>353</v>
      </c>
      <c r="B198" s="61"/>
      <c r="C198" s="11" t="s">
        <v>70</v>
      </c>
      <c r="D198" s="12"/>
      <c r="E198" s="13"/>
      <c r="F198" s="14">
        <f t="shared" ref="F198:F199" si="70">D198*E198</f>
        <v>0</v>
      </c>
      <c r="G198" s="98"/>
      <c r="H198" s="15">
        <f t="shared" si="69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354</v>
      </c>
      <c r="B199" s="61"/>
      <c r="C199" s="11" t="s">
        <v>70</v>
      </c>
      <c r="D199" s="12"/>
      <c r="E199" s="13"/>
      <c r="F199" s="14">
        <f t="shared" si="70"/>
        <v>0</v>
      </c>
      <c r="G199" s="98"/>
      <c r="H199" s="15">
        <f t="shared" si="69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9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">
      <c r="A201" s="134" t="s">
        <v>368</v>
      </c>
      <c r="B201" s="64"/>
      <c r="C201" s="11" t="s">
        <v>273</v>
      </c>
      <c r="D201" s="12"/>
      <c r="E201" s="13"/>
      <c r="F201" s="14">
        <f t="shared" ref="F201:F202" si="71">D201*E201</f>
        <v>0</v>
      </c>
      <c r="G201" s="98"/>
      <c r="H201" s="15">
        <f t="shared" si="69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328</v>
      </c>
      <c r="B202" s="64"/>
      <c r="C202" s="11" t="s">
        <v>273</v>
      </c>
      <c r="D202" s="12"/>
      <c r="E202" s="13"/>
      <c r="F202" s="14">
        <f t="shared" si="71"/>
        <v>0</v>
      </c>
      <c r="G202" s="98"/>
      <c r="H202" s="15">
        <f t="shared" si="69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IFERROR(F203/$F$405,"0,00 %")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">
      <c r="A205" s="83" t="s">
        <v>389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72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72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25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72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73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25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4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25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4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25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4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17" si="75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25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6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25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6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25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5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ref="H218:H223" si="77">F218-(SUM(I218:J218))</f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7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7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7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7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7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ref="H224" si="78">F224-(SUM(I224:J224))</f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9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9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9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9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9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9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36" si="80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80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80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80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80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80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ref="H237:H242" si="81">F237-(SUM(I237:J237))</f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81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81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81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81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81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ref="H243:H248" si="82">F243-(SUM(I243:J243))</f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82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82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82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82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82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ref="H249:H254" si="83">F249-(SUM(I249:J249))</f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83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83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83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83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83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ref="H255:H260" si="84">F255-(SUM(I255:J255))</f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8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8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8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8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8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ref="H261:H266" si="85">F261-(SUM(I261:J261))</f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85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85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85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85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85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ref="H267:H272" si="86">F267-(SUM(I267:J267))</f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86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86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86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86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86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ref="H273:H278" si="87">F273-(SUM(I273:J273))</f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87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87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87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87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87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ref="H279:H284" si="88">F279-(SUM(I279:J279))</f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88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88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88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88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88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ref="H285:H290" si="89">F285-(SUM(I285:J285))</f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89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89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89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89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89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ref="H291:H296" si="90">F291-(SUM(I291:J291))</f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90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90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90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si="90"/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90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ref="H297:H302" si="91">F297-(SUM(I297:J297))</f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91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91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91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91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91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ref="H303:H308" si="92">F303-(SUM(I303:J303))</f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92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92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92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92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92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ref="H309:H314" si="93">F309-(SUM(I309:J309))</f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93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93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93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93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93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ref="H315:H320" si="94">F315-(SUM(I315:J315))</f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94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94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94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94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94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ref="H321:H326" si="95">F321-(SUM(I321:J321))</f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9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9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9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9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9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ref="H327:H332" si="96">F327-(SUM(I327:J327))</f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96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96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96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96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96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ref="H333:H338" si="97">F333-(SUM(I333:J333))</f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97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97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97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97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97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ref="H339:H344" si="98">F339-(SUM(I339:J339))</f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98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98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98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98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98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ref="H345:H350" si="99">F345-(SUM(I345:J345))</f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99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99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99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99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99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ref="H351:H356" si="100">F351-(SUM(I351:J351))</f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100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100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100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100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100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ref="H357:H362" si="101">F357-(SUM(I357:J357))</f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101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si="101"/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101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101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101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ref="H363:H368" si="102">F363-(SUM(I363:J363))</f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102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102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102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102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102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ref="H369:H374" si="103">F369-(SUM(I369:J369))</f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103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103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103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103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103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ref="H375:H380" si="104">F375-(SUM(I375:J375))</f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104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104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104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104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104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ref="H381:H386" si="105">F381-(SUM(I381:J381))</f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105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105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105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105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105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ref="H387:H392" si="106">F387-(SUM(I387:J387))</f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10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10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10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10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10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ref="H393:H397" si="107">F393-(SUM(I393:J393))</f>
        <v>0</v>
      </c>
      <c r="I393" s="15"/>
      <c r="J393" s="16"/>
      <c r="K393" s="3">
        <f t="shared" ref="K393:K397" si="108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107"/>
        <v>0</v>
      </c>
      <c r="I394" s="15"/>
      <c r="J394" s="16"/>
      <c r="K394" s="3">
        <f t="shared" si="108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107"/>
        <v>0</v>
      </c>
      <c r="I395" s="15"/>
      <c r="J395" s="16"/>
      <c r="K395" s="3">
        <f t="shared" si="108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107"/>
        <v>0</v>
      </c>
      <c r="I396" s="15"/>
      <c r="J396" s="16"/>
      <c r="K396" s="3">
        <f t="shared" si="108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107"/>
        <v>0</v>
      </c>
      <c r="I397" s="15"/>
      <c r="J397" s="16"/>
      <c r="K397" s="3">
        <f t="shared" si="108"/>
        <v>0</v>
      </c>
      <c r="L397" s="3">
        <f>(H397+I397+J397)-F397</f>
        <v>0</v>
      </c>
    </row>
    <row r="398" spans="1:12" ht="13.5" customHeight="1" thickBot="1" x14ac:dyDescent="0.25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IFERROR(F398/$F$405,"0,00 %")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34.200000000000003" x14ac:dyDescent="0.2">
      <c r="A401" s="138" t="s">
        <v>399</v>
      </c>
      <c r="B401" s="67"/>
      <c r="C401" s="135"/>
      <c r="D401" s="27"/>
      <c r="E401" s="153"/>
      <c r="F401" s="14">
        <f>'náklady na přípravu'!E49</f>
        <v>0</v>
      </c>
      <c r="G401" s="98" t="str">
        <f>IFERROR(H401/H409,"0,00 %")</f>
        <v>0,00 %</v>
      </c>
      <c r="H401" s="15">
        <f>F401</f>
        <v>0</v>
      </c>
      <c r="I401" s="15"/>
      <c r="J401" s="16"/>
      <c r="K401" s="3"/>
    </row>
    <row r="402" spans="1:11" ht="13.5" customHeight="1" x14ac:dyDescent="0.2">
      <c r="A402" s="30" t="s">
        <v>267</v>
      </c>
      <c r="B402" s="67"/>
      <c r="C402" s="135"/>
      <c r="D402" s="27"/>
      <c r="E402" s="153"/>
      <c r="F402" s="14">
        <f>D402*E402</f>
        <v>0</v>
      </c>
      <c r="G402" s="98"/>
      <c r="H402" s="15">
        <f t="shared" ref="H402" si="109">F402-(SUM(I402:J402))</f>
        <v>0</v>
      </c>
      <c r="I402" s="15"/>
      <c r="J402" s="16"/>
      <c r="K402" s="139"/>
    </row>
    <row r="403" spans="1:11" ht="13.5" customHeight="1" thickBot="1" x14ac:dyDescent="0.25">
      <c r="A403" s="75" t="s">
        <v>268</v>
      </c>
      <c r="B403" s="76"/>
      <c r="C403" s="77"/>
      <c r="D403" s="78"/>
      <c r="E403" s="126"/>
      <c r="F403" s="105">
        <f>SUM(F401:F402)</f>
        <v>0</v>
      </c>
      <c r="G403" s="157" t="str">
        <f>IFERROR(F403/$F$405,"0,00 %")</f>
        <v>0,00 %</v>
      </c>
      <c r="H403" s="105">
        <f>SUM(H401:H402)</f>
        <v>0</v>
      </c>
      <c r="I403" s="105">
        <f>SUM(I401:I402)</f>
        <v>0</v>
      </c>
      <c r="J403" s="105">
        <f>SUM(J401:J402)</f>
        <v>0</v>
      </c>
      <c r="K403" s="3"/>
    </row>
    <row r="404" spans="1:11" ht="13.5" customHeight="1" thickBot="1" x14ac:dyDescent="0.25">
      <c r="A404" s="6"/>
      <c r="B404" s="60"/>
      <c r="C404" s="7"/>
      <c r="D404" s="8"/>
      <c r="E404" s="39"/>
      <c r="F404" s="9"/>
      <c r="G404" s="9"/>
      <c r="H404" s="8"/>
      <c r="I404" s="8"/>
      <c r="J404" s="207"/>
      <c r="K404" s="3"/>
    </row>
    <row r="405" spans="1:11" ht="13.5" customHeight="1" thickBot="1" x14ac:dyDescent="0.25">
      <c r="A405" s="140" t="s">
        <v>269</v>
      </c>
      <c r="B405" s="141"/>
      <c r="C405" s="142"/>
      <c r="D405" s="143"/>
      <c r="E405" s="144"/>
      <c r="F405" s="145">
        <f>SUM(F403,F398,F203,F77,F60,F46,F26)</f>
        <v>0</v>
      </c>
      <c r="G405" s="146"/>
      <c r="H405" s="145">
        <f>SUM(H403,H398,H203,H77,H60,H46,H26)</f>
        <v>0</v>
      </c>
      <c r="I405" s="145">
        <f>SUM(I403,I398,I203,I77,I60,I46,I26)</f>
        <v>0</v>
      </c>
      <c r="J405" s="145">
        <f>SUM(J403,J398,J203,J77,J60,J46,J26)</f>
        <v>0</v>
      </c>
      <c r="K405" s="3"/>
    </row>
    <row r="406" spans="1:11" ht="13.5" customHeight="1" thickBot="1" x14ac:dyDescent="0.25">
      <c r="A406" s="6"/>
      <c r="B406" s="60"/>
      <c r="C406" s="7"/>
      <c r="D406" s="8"/>
      <c r="E406" s="39"/>
      <c r="F406" s="9"/>
      <c r="G406" s="9"/>
      <c r="H406" s="8"/>
      <c r="I406" s="8"/>
      <c r="J406" s="207"/>
      <c r="K406" s="3"/>
    </row>
    <row r="407" spans="1:11" ht="50.4" customHeight="1" thickBot="1" x14ac:dyDescent="0.25">
      <c r="A407" s="140" t="s">
        <v>392</v>
      </c>
      <c r="B407" s="141"/>
      <c r="C407" s="147"/>
      <c r="D407" s="148"/>
      <c r="E407" s="155"/>
      <c r="F407" s="145">
        <v>0</v>
      </c>
      <c r="G407" s="150" t="str">
        <f>IFERROR(H407/H405,"0,00 %")</f>
        <v>0,00 %</v>
      </c>
      <c r="H407" s="145">
        <v>0</v>
      </c>
      <c r="I407" s="145"/>
      <c r="J407" s="145"/>
    </row>
    <row r="408" spans="1:11" ht="12" thickBot="1" x14ac:dyDescent="0.25">
      <c r="A408" s="6"/>
      <c r="B408" s="60"/>
      <c r="C408" s="7"/>
      <c r="D408" s="8"/>
      <c r="E408" s="39"/>
      <c r="F408" s="9"/>
      <c r="G408" s="9"/>
      <c r="H408" s="8"/>
      <c r="I408" s="8"/>
      <c r="J408" s="207"/>
    </row>
    <row r="409" spans="1:11" ht="12" thickBot="1" x14ac:dyDescent="0.25">
      <c r="A409" s="140" t="s">
        <v>270</v>
      </c>
      <c r="B409" s="141"/>
      <c r="C409" s="92"/>
      <c r="D409" s="149"/>
      <c r="E409" s="144"/>
      <c r="F409" s="145">
        <f>SUM(F405,F407)</f>
        <v>0</v>
      </c>
      <c r="G409" s="146"/>
      <c r="H409" s="146">
        <f>SUM(H405,H407)</f>
        <v>0</v>
      </c>
      <c r="I409" s="145">
        <f>SUM(I405,I407)</f>
        <v>0</v>
      </c>
      <c r="J409" s="145">
        <f>SUM(J405,J407)</f>
        <v>0</v>
      </c>
    </row>
    <row r="410" spans="1:11" ht="12.9" customHeight="1" thickBot="1" x14ac:dyDescent="0.25">
      <c r="A410" s="161"/>
      <c r="B410" s="69"/>
      <c r="C410" s="32"/>
      <c r="D410" s="33"/>
      <c r="E410" s="156"/>
      <c r="F410" s="34"/>
      <c r="G410" s="34"/>
      <c r="H410" s="151" t="s">
        <v>271</v>
      </c>
      <c r="I410" s="223" t="str">
        <f>IFERROR((I405+J405)/F409,"0,00 %")</f>
        <v>0,00 %</v>
      </c>
      <c r="J410" s="224"/>
    </row>
    <row r="411" spans="1:11" x14ac:dyDescent="0.2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">
      <c r="A412" s="161"/>
      <c r="B412" s="69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">
      <c r="A413" s="160"/>
      <c r="B413" s="70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">
      <c r="A414" s="161"/>
      <c r="B414" s="69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">
      <c r="A415" s="36"/>
      <c r="B415" s="70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">
      <c r="A416" s="159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">
      <c r="A417" s="31"/>
      <c r="B417" s="68"/>
      <c r="C417" s="32"/>
      <c r="D417" s="33"/>
      <c r="E417" s="156"/>
      <c r="F417" s="34"/>
      <c r="G417" s="34"/>
      <c r="H417" s="35"/>
      <c r="I417" s="35"/>
      <c r="J417" s="35"/>
    </row>
    <row r="418" spans="1:12" x14ac:dyDescent="0.2">
      <c r="A418" s="219"/>
      <c r="B418" s="219"/>
      <c r="C418" s="220"/>
      <c r="D418" s="220"/>
      <c r="E418" s="220"/>
      <c r="F418" s="220"/>
      <c r="G418" s="220"/>
      <c r="H418" s="220"/>
      <c r="I418" s="220"/>
      <c r="J418" s="220"/>
    </row>
    <row r="419" spans="1:12" x14ac:dyDescent="0.2">
      <c r="A419" s="220"/>
      <c r="B419" s="220"/>
      <c r="C419" s="220"/>
      <c r="D419" s="220"/>
      <c r="E419" s="220"/>
      <c r="F419" s="220"/>
      <c r="G419" s="220"/>
      <c r="H419" s="220"/>
      <c r="I419" s="220"/>
      <c r="J419" s="220"/>
    </row>
    <row r="420" spans="1:12" x14ac:dyDescent="0.2">
      <c r="A420" s="220"/>
      <c r="B420" s="220"/>
      <c r="C420" s="220"/>
      <c r="D420" s="220"/>
      <c r="E420" s="220"/>
      <c r="F420" s="220"/>
      <c r="G420" s="220"/>
      <c r="H420" s="220"/>
      <c r="I420" s="220"/>
      <c r="J420" s="220"/>
      <c r="K420" s="213"/>
      <c r="L420" s="213"/>
    </row>
    <row r="421" spans="1:12" x14ac:dyDescent="0.2">
      <c r="A421" s="36"/>
      <c r="B421" s="70"/>
      <c r="C421" s="37"/>
      <c r="D421" s="38"/>
      <c r="E421" s="39"/>
      <c r="F421" s="40"/>
      <c r="G421" s="40"/>
      <c r="H421" s="40"/>
      <c r="I421" s="40"/>
      <c r="J421" s="40"/>
      <c r="K421" s="3"/>
      <c r="L421" s="3"/>
    </row>
    <row r="422" spans="1:12" x14ac:dyDescent="0.2">
      <c r="A422" s="219"/>
      <c r="B422" s="219"/>
      <c r="C422" s="219"/>
      <c r="D422" s="219"/>
      <c r="E422" s="219"/>
      <c r="F422" s="219"/>
      <c r="G422" s="219"/>
      <c r="H422" s="219"/>
      <c r="I422" s="219"/>
      <c r="J422" s="219"/>
      <c r="K422" s="3"/>
      <c r="L422" s="3"/>
    </row>
    <row r="423" spans="1:12" x14ac:dyDescent="0.2">
      <c r="A423" s="220"/>
      <c r="B423" s="220"/>
      <c r="C423" s="220"/>
      <c r="D423" s="220"/>
      <c r="E423" s="220"/>
      <c r="F423" s="220"/>
      <c r="G423" s="220"/>
      <c r="H423" s="220"/>
      <c r="I423" s="220"/>
      <c r="J423" s="220"/>
      <c r="K423" s="3"/>
      <c r="L423" s="3"/>
    </row>
    <row r="424" spans="1:12" x14ac:dyDescent="0.2">
      <c r="A424" s="220"/>
      <c r="B424" s="220"/>
      <c r="C424" s="220"/>
      <c r="D424" s="220"/>
      <c r="E424" s="220"/>
      <c r="F424" s="220"/>
      <c r="G424" s="220"/>
      <c r="H424" s="220"/>
      <c r="I424" s="220"/>
      <c r="J424" s="220"/>
      <c r="K424" s="3"/>
      <c r="L424" s="3"/>
    </row>
    <row r="425" spans="1:12" x14ac:dyDescent="0.2">
      <c r="A425" s="36"/>
      <c r="B425" s="70"/>
      <c r="C425" s="72"/>
      <c r="D425" s="41"/>
      <c r="E425" s="42"/>
      <c r="F425" s="43"/>
      <c r="G425" s="43"/>
      <c r="H425" s="43"/>
      <c r="I425" s="43"/>
      <c r="J425" s="43"/>
    </row>
    <row r="426" spans="1:12" x14ac:dyDescent="0.2">
      <c r="A426" s="219"/>
      <c r="B426" s="219"/>
      <c r="C426" s="220"/>
      <c r="D426" s="220"/>
      <c r="E426" s="220"/>
      <c r="F426" s="220"/>
      <c r="G426" s="220"/>
      <c r="H426" s="220"/>
      <c r="I426" s="220"/>
      <c r="J426" s="220"/>
    </row>
    <row r="427" spans="1:12" x14ac:dyDescent="0.2">
      <c r="A427" s="160"/>
      <c r="B427" s="70"/>
      <c r="C427" s="70"/>
      <c r="D427" s="44"/>
      <c r="E427" s="42"/>
      <c r="F427" s="40"/>
      <c r="G427" s="40"/>
      <c r="H427" s="43"/>
      <c r="I427" s="43"/>
      <c r="J427" s="43"/>
    </row>
    <row r="428" spans="1:12" x14ac:dyDescent="0.2">
      <c r="A428" s="220"/>
      <c r="B428" s="220"/>
      <c r="C428" s="220"/>
      <c r="D428" s="220"/>
      <c r="E428" s="220"/>
      <c r="F428" s="220"/>
      <c r="G428" s="220"/>
      <c r="H428" s="220"/>
      <c r="I428" s="220"/>
      <c r="J428" s="220"/>
    </row>
    <row r="429" spans="1:12" x14ac:dyDescent="0.2">
      <c r="A429" s="36"/>
      <c r="B429" s="70"/>
      <c r="C429" s="72"/>
      <c r="D429" s="41"/>
      <c r="E429" s="42"/>
      <c r="F429" s="43"/>
      <c r="G429" s="43"/>
      <c r="H429" s="43"/>
      <c r="I429" s="43"/>
      <c r="J429" s="43"/>
    </row>
    <row r="430" spans="1:12" x14ac:dyDescent="0.2">
      <c r="A430" s="226"/>
      <c r="B430" s="226"/>
      <c r="C430" s="227"/>
      <c r="D430" s="227"/>
      <c r="E430" s="227"/>
      <c r="F430" s="227"/>
      <c r="G430" s="227"/>
      <c r="H430" s="227"/>
      <c r="I430" s="227"/>
      <c r="J430" s="227"/>
    </row>
    <row r="431" spans="1:12" x14ac:dyDescent="0.2">
      <c r="A431" s="220"/>
      <c r="B431" s="220"/>
      <c r="C431" s="220"/>
      <c r="D431" s="220"/>
      <c r="E431" s="220"/>
      <c r="F431" s="220"/>
      <c r="G431" s="220"/>
      <c r="H431" s="220"/>
      <c r="I431" s="220"/>
      <c r="J431" s="220"/>
    </row>
    <row r="432" spans="1:12" x14ac:dyDescent="0.2">
      <c r="A432" s="220"/>
      <c r="B432" s="220"/>
      <c r="C432" s="220"/>
      <c r="D432" s="220"/>
      <c r="E432" s="220"/>
      <c r="F432" s="220"/>
      <c r="G432" s="220"/>
      <c r="H432" s="220"/>
      <c r="I432" s="220"/>
      <c r="J432" s="220"/>
    </row>
    <row r="433" spans="1:10" x14ac:dyDescent="0.2">
      <c r="A433" s="220"/>
      <c r="B433" s="220"/>
      <c r="C433" s="220"/>
      <c r="D433" s="220"/>
      <c r="E433" s="220"/>
      <c r="F433" s="220"/>
      <c r="G433" s="220"/>
      <c r="H433" s="220"/>
      <c r="I433" s="220"/>
      <c r="J433" s="220"/>
    </row>
    <row r="434" spans="1:10" x14ac:dyDescent="0.2">
      <c r="A434" s="220"/>
      <c r="B434" s="220"/>
      <c r="C434" s="220"/>
      <c r="D434" s="220"/>
      <c r="E434" s="220"/>
      <c r="F434" s="220"/>
      <c r="G434" s="220"/>
      <c r="H434" s="220"/>
      <c r="I434" s="220"/>
      <c r="J434" s="220"/>
    </row>
    <row r="435" spans="1:10" x14ac:dyDescent="0.2">
      <c r="A435" s="220"/>
      <c r="B435" s="220"/>
      <c r="C435" s="220"/>
      <c r="D435" s="220"/>
      <c r="E435" s="220"/>
      <c r="F435" s="220"/>
      <c r="G435" s="220"/>
      <c r="H435" s="220"/>
      <c r="I435" s="220"/>
      <c r="J435" s="220"/>
    </row>
    <row r="436" spans="1:10" x14ac:dyDescent="0.2">
      <c r="A436" s="36"/>
      <c r="B436" s="70"/>
      <c r="C436" s="72"/>
      <c r="D436" s="41"/>
      <c r="E436" s="42"/>
      <c r="F436" s="43"/>
      <c r="G436" s="43"/>
      <c r="H436" s="43"/>
      <c r="I436" s="43"/>
      <c r="J436" s="43"/>
    </row>
    <row r="437" spans="1:10" x14ac:dyDescent="0.2">
      <c r="A437" s="226"/>
      <c r="B437" s="226"/>
      <c r="C437" s="227"/>
      <c r="D437" s="227"/>
      <c r="E437" s="227"/>
      <c r="F437" s="227"/>
      <c r="G437" s="227"/>
      <c r="H437" s="227"/>
      <c r="I437" s="227"/>
      <c r="J437" s="227"/>
    </row>
    <row r="438" spans="1:10" x14ac:dyDescent="0.2">
      <c r="A438" s="220"/>
      <c r="B438" s="220"/>
      <c r="C438" s="220"/>
      <c r="D438" s="220"/>
      <c r="E438" s="220"/>
      <c r="F438" s="220"/>
      <c r="G438" s="220"/>
      <c r="H438" s="220"/>
      <c r="I438" s="220"/>
      <c r="J438" s="220"/>
    </row>
    <row r="439" spans="1:10" x14ac:dyDescent="0.2">
      <c r="A439" s="160"/>
      <c r="B439" s="70"/>
      <c r="C439" s="70"/>
      <c r="D439" s="44"/>
      <c r="E439" s="42"/>
      <c r="F439" s="40"/>
      <c r="G439" s="40"/>
      <c r="H439" s="43"/>
      <c r="I439" s="43"/>
      <c r="J439" s="43"/>
    </row>
    <row r="440" spans="1:10" x14ac:dyDescent="0.2">
      <c r="A440" s="220"/>
      <c r="B440" s="220"/>
      <c r="C440" s="220"/>
      <c r="D440" s="220"/>
      <c r="E440" s="220"/>
      <c r="F440" s="220"/>
      <c r="G440" s="220"/>
      <c r="H440" s="220"/>
      <c r="I440" s="220"/>
      <c r="J440" s="220"/>
    </row>
    <row r="441" spans="1:10" x14ac:dyDescent="0.2">
      <c r="A441" s="160"/>
      <c r="B441" s="70"/>
      <c r="C441" s="70"/>
      <c r="D441" s="44"/>
      <c r="E441" s="42"/>
      <c r="F441" s="40"/>
      <c r="G441" s="40"/>
      <c r="H441" s="43"/>
      <c r="I441" s="43"/>
      <c r="J441" s="43"/>
    </row>
    <row r="442" spans="1:10" x14ac:dyDescent="0.2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x14ac:dyDescent="0.2">
      <c r="A443" s="36"/>
      <c r="B443" s="70"/>
      <c r="C443" s="72"/>
      <c r="D443" s="41"/>
      <c r="E443" s="42"/>
      <c r="F443" s="43"/>
      <c r="G443" s="43"/>
      <c r="H443" s="43"/>
      <c r="I443" s="43"/>
      <c r="J443" s="43"/>
    </row>
    <row r="444" spans="1:10" ht="36" customHeight="1" x14ac:dyDescent="0.2">
      <c r="A444" s="219"/>
      <c r="B444" s="219"/>
      <c r="C444" s="220"/>
      <c r="D444" s="220"/>
      <c r="E444" s="220"/>
      <c r="F444" s="220"/>
      <c r="G444" s="220"/>
      <c r="H444" s="220"/>
      <c r="I444" s="220"/>
      <c r="J444" s="220"/>
    </row>
    <row r="445" spans="1:10" x14ac:dyDescent="0.2">
      <c r="A445" s="220"/>
      <c r="B445" s="220"/>
      <c r="C445" s="220"/>
      <c r="D445" s="220"/>
      <c r="E445" s="220"/>
      <c r="F445" s="220"/>
      <c r="G445" s="220"/>
      <c r="H445" s="220"/>
      <c r="I445" s="220"/>
      <c r="J445" s="220"/>
    </row>
    <row r="446" spans="1:10" x14ac:dyDescent="0.2">
      <c r="A446" s="220"/>
      <c r="B446" s="220"/>
      <c r="C446" s="220"/>
      <c r="D446" s="220"/>
      <c r="E446" s="220"/>
      <c r="F446" s="220"/>
      <c r="G446" s="220"/>
      <c r="H446" s="220"/>
      <c r="I446" s="220"/>
      <c r="J446" s="220"/>
    </row>
    <row r="447" spans="1:10" x14ac:dyDescent="0.2">
      <c r="A447" s="220"/>
      <c r="B447" s="220"/>
      <c r="C447" s="220"/>
      <c r="D447" s="220"/>
      <c r="E447" s="220"/>
      <c r="F447" s="220"/>
      <c r="G447" s="220"/>
      <c r="H447" s="220"/>
      <c r="I447" s="220"/>
      <c r="J447" s="220"/>
    </row>
    <row r="448" spans="1:10" x14ac:dyDescent="0.2">
      <c r="A448" s="36"/>
      <c r="B448" s="70"/>
      <c r="C448" s="72"/>
      <c r="D448" s="41"/>
      <c r="E448" s="42"/>
      <c r="F448" s="43"/>
      <c r="G448" s="43"/>
      <c r="H448" s="43"/>
      <c r="I448" s="43"/>
      <c r="J448" s="43"/>
    </row>
    <row r="449" spans="1:10" x14ac:dyDescent="0.2">
      <c r="A449" s="219"/>
      <c r="B449" s="219"/>
      <c r="C449" s="220"/>
      <c r="D449" s="220"/>
      <c r="E449" s="220"/>
      <c r="F449" s="220"/>
      <c r="G449" s="220"/>
      <c r="H449" s="220"/>
      <c r="I449" s="220"/>
      <c r="J449" s="220"/>
    </row>
    <row r="450" spans="1:10" x14ac:dyDescent="0.2">
      <c r="A450" s="36"/>
      <c r="B450" s="70"/>
      <c r="C450" s="72"/>
      <c r="D450" s="41"/>
      <c r="E450" s="42"/>
      <c r="F450" s="43"/>
      <c r="G450" s="43"/>
      <c r="H450" s="43"/>
      <c r="I450" s="43"/>
      <c r="J450" s="43"/>
    </row>
    <row r="451" spans="1:10" x14ac:dyDescent="0.2">
      <c r="A451" s="219"/>
      <c r="B451" s="219"/>
      <c r="C451" s="220"/>
      <c r="D451" s="220"/>
      <c r="E451" s="220"/>
      <c r="F451" s="220"/>
      <c r="G451" s="220"/>
      <c r="H451" s="220"/>
      <c r="I451" s="220"/>
      <c r="J451" s="220"/>
    </row>
    <row r="452" spans="1:10" x14ac:dyDescent="0.2">
      <c r="A452" s="225"/>
      <c r="B452" s="225"/>
      <c r="C452" s="225"/>
      <c r="D452" s="225"/>
      <c r="E452" s="225"/>
      <c r="F452" s="225"/>
      <c r="G452" s="225"/>
      <c r="H452" s="225"/>
      <c r="I452" s="225"/>
      <c r="J452" s="225"/>
    </row>
  </sheetData>
  <sheetProtection deleteRows="0"/>
  <dataConsolidate/>
  <mergeCells count="28">
    <mergeCell ref="A422:J422"/>
    <mergeCell ref="A423:J423"/>
    <mergeCell ref="A437:J437"/>
    <mergeCell ref="A438:J438"/>
    <mergeCell ref="A440:J440"/>
    <mergeCell ref="A424:J424"/>
    <mergeCell ref="A426:J426"/>
    <mergeCell ref="A428:J428"/>
    <mergeCell ref="A430:J430"/>
    <mergeCell ref="A431:J431"/>
    <mergeCell ref="A432:J432"/>
    <mergeCell ref="A433:J433"/>
    <mergeCell ref="A434:J434"/>
    <mergeCell ref="A435:J435"/>
    <mergeCell ref="A452:J452"/>
    <mergeCell ref="A444:J444"/>
    <mergeCell ref="A445:J445"/>
    <mergeCell ref="A446:J446"/>
    <mergeCell ref="A447:J447"/>
    <mergeCell ref="A449:J449"/>
    <mergeCell ref="A451:J451"/>
    <mergeCell ref="A4:J4"/>
    <mergeCell ref="K5:L5"/>
    <mergeCell ref="A418:J419"/>
    <mergeCell ref="A420:J420"/>
    <mergeCell ref="A2:J2"/>
    <mergeCell ref="I410:J410"/>
    <mergeCell ref="A27:J27"/>
  </mergeCells>
  <phoneticPr fontId="8" type="noConversion"/>
  <conditionalFormatting sqref="G401">
    <cfRule type="cellIs" dxfId="19" priority="5" operator="greaterThan">
      <formula>10%</formula>
    </cfRule>
  </conditionalFormatting>
  <conditionalFormatting sqref="G407">
    <cfRule type="cellIs" dxfId="18" priority="4" operator="greaterThan">
      <formula>0.07</formula>
    </cfRule>
  </conditionalFormatting>
  <conditionalFormatting sqref="I410">
    <cfRule type="cellIs" dxfId="17" priority="3" operator="lessThan">
      <formula>0.05</formula>
    </cfRule>
  </conditionalFormatting>
  <conditionalFormatting sqref="G26">
    <cfRule type="cellIs" dxfId="16" priority="1" operator="greaterThan">
      <formula>0.25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ignoredErrors>
    <ignoredError sqref="F210 F214 F218 F224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6260B-C784-491F-B4AF-C7EE94585ECC}">
  <sheetPr>
    <outlinePr summaryBelow="0"/>
  </sheetPr>
  <dimension ref="A1:H88"/>
  <sheetViews>
    <sheetView view="pageBreakPreview" topLeftCell="A22" zoomScale="80" zoomScaleNormal="75" zoomScaleSheetLayoutView="80" workbookViewId="0">
      <selection activeCell="D46" sqref="D46"/>
    </sheetView>
  </sheetViews>
  <sheetFormatPr defaultColWidth="9.109375" defaultRowHeight="11.4" outlineLevelRow="2" outlineLevelCol="2" x14ac:dyDescent="0.2"/>
  <cols>
    <col min="1" max="1" width="52.109375" style="1" customWidth="1"/>
    <col min="2" max="2" width="13.44140625" style="71" customWidth="1"/>
    <col min="3" max="3" width="9.109375" style="3" customWidth="1" outlineLevel="2"/>
    <col min="4" max="4" width="10.33203125" style="4" customWidth="1" outlineLevel="2"/>
    <col min="5" max="6" width="12.44140625" style="5" customWidth="1" outlineLevel="1"/>
    <col min="7" max="7" width="9.109375" style="2"/>
    <col min="8" max="8" width="8.44140625" style="2" customWidth="1"/>
    <col min="9" max="9" width="21.33203125" style="2" customWidth="1"/>
    <col min="10" max="16384" width="9.109375" style="2"/>
  </cols>
  <sheetData>
    <row r="1" spans="1:8" ht="100.5" customHeight="1" x14ac:dyDescent="0.2"/>
    <row r="2" spans="1:8" ht="15.75" customHeight="1" thickBot="1" x14ac:dyDescent="0.25">
      <c r="A2" s="221" t="s">
        <v>0</v>
      </c>
      <c r="B2" s="222"/>
      <c r="C2" s="222"/>
      <c r="D2" s="222"/>
      <c r="E2" s="222"/>
      <c r="F2" s="222"/>
    </row>
    <row r="3" spans="1:8" s="82" customFormat="1" ht="51.75" customHeight="1" thickBot="1" x14ac:dyDescent="0.25">
      <c r="A3" s="91" t="s">
        <v>1</v>
      </c>
      <c r="B3" s="92" t="s">
        <v>3</v>
      </c>
      <c r="C3" s="93" t="s">
        <v>4</v>
      </c>
      <c r="D3" s="94" t="s">
        <v>5</v>
      </c>
      <c r="E3" s="96" t="s">
        <v>320</v>
      </c>
      <c r="F3" s="96" t="s">
        <v>7</v>
      </c>
    </row>
    <row r="4" spans="1:8" ht="10.5" customHeight="1" thickBot="1" x14ac:dyDescent="0.25">
      <c r="A4" s="216" t="s">
        <v>275</v>
      </c>
      <c r="B4" s="216"/>
      <c r="C4" s="216"/>
      <c r="D4" s="216"/>
      <c r="E4" s="216"/>
      <c r="F4" s="216"/>
    </row>
    <row r="5" spans="1:8" s="82" customFormat="1" ht="13.5" customHeight="1" x14ac:dyDescent="0.2">
      <c r="A5" s="83" t="s">
        <v>288</v>
      </c>
      <c r="B5" s="85"/>
      <c r="C5" s="86"/>
      <c r="D5" s="122"/>
      <c r="E5" s="87"/>
      <c r="F5" s="88"/>
      <c r="G5" s="228" t="s">
        <v>9</v>
      </c>
      <c r="H5" s="229"/>
    </row>
    <row r="6" spans="1:8" ht="13.5" customHeight="1" x14ac:dyDescent="0.2">
      <c r="A6" s="50" t="s">
        <v>313</v>
      </c>
      <c r="B6" s="55"/>
      <c r="C6" s="52"/>
      <c r="D6" s="53"/>
      <c r="E6" s="57">
        <f>SUM(E7:E9)</f>
        <v>0</v>
      </c>
      <c r="F6" s="97" t="str">
        <f>IFERROR(E6/$E$18,"0,00 %")</f>
        <v>0,00 %</v>
      </c>
      <c r="G6" s="3"/>
    </row>
    <row r="7" spans="1:8" ht="13.5" customHeight="1" outlineLevel="1" x14ac:dyDescent="0.2">
      <c r="A7" s="10" t="s">
        <v>11</v>
      </c>
      <c r="B7" s="11" t="s">
        <v>347</v>
      </c>
      <c r="C7" s="12"/>
      <c r="D7" s="13"/>
      <c r="E7" s="14">
        <f>C7*D7</f>
        <v>0</v>
      </c>
      <c r="F7" s="98"/>
      <c r="G7" s="3">
        <f>C7*D7-E7</f>
        <v>0</v>
      </c>
    </row>
    <row r="8" spans="1:8" ht="13.5" customHeight="1" outlineLevel="1" x14ac:dyDescent="0.2">
      <c r="A8" s="10" t="s">
        <v>13</v>
      </c>
      <c r="B8" s="11" t="s">
        <v>347</v>
      </c>
      <c r="C8" s="12"/>
      <c r="D8" s="13"/>
      <c r="E8" s="14">
        <f t="shared" ref="E8:E17" si="0">C8*D8</f>
        <v>0</v>
      </c>
      <c r="F8" s="98"/>
      <c r="G8" s="3">
        <f>C8*D8-E8</f>
        <v>0</v>
      </c>
    </row>
    <row r="9" spans="1:8" ht="13.5" customHeight="1" outlineLevel="1" x14ac:dyDescent="0.2">
      <c r="A9" s="10" t="s">
        <v>14</v>
      </c>
      <c r="B9" s="11" t="s">
        <v>347</v>
      </c>
      <c r="C9" s="12"/>
      <c r="D9" s="13"/>
      <c r="E9" s="14">
        <f t="shared" si="0"/>
        <v>0</v>
      </c>
      <c r="F9" s="98"/>
      <c r="G9" s="3">
        <f>C9*D9-E9</f>
        <v>0</v>
      </c>
    </row>
    <row r="10" spans="1:8" ht="13.5" customHeight="1" x14ac:dyDescent="0.2">
      <c r="A10" s="50" t="s">
        <v>314</v>
      </c>
      <c r="B10" s="55"/>
      <c r="C10" s="52"/>
      <c r="D10" s="53"/>
      <c r="E10" s="57">
        <f>SUM(E11:E13)</f>
        <v>0</v>
      </c>
      <c r="F10" s="97" t="str">
        <f>IFERROR(E10/$E$18,"0,00 %")</f>
        <v>0,00 %</v>
      </c>
      <c r="G10" s="3"/>
    </row>
    <row r="11" spans="1:8" ht="13.5" customHeight="1" outlineLevel="1" x14ac:dyDescent="0.2">
      <c r="A11" s="10" t="s">
        <v>16</v>
      </c>
      <c r="B11" s="11" t="s">
        <v>347</v>
      </c>
      <c r="C11" s="12"/>
      <c r="D11" s="13"/>
      <c r="E11" s="14">
        <f t="shared" si="0"/>
        <v>0</v>
      </c>
      <c r="F11" s="98"/>
      <c r="G11" s="3">
        <f>C11*D11-E11</f>
        <v>0</v>
      </c>
    </row>
    <row r="12" spans="1:8" ht="13.5" customHeight="1" outlineLevel="1" x14ac:dyDescent="0.2">
      <c r="A12" s="10" t="s">
        <v>17</v>
      </c>
      <c r="B12" s="11" t="s">
        <v>347</v>
      </c>
      <c r="C12" s="12"/>
      <c r="D12" s="13"/>
      <c r="E12" s="14">
        <f t="shared" si="0"/>
        <v>0</v>
      </c>
      <c r="F12" s="98"/>
      <c r="G12" s="3">
        <f>C12*D12-E12</f>
        <v>0</v>
      </c>
    </row>
    <row r="13" spans="1:8" ht="13.5" customHeight="1" outlineLevel="1" x14ac:dyDescent="0.2">
      <c r="A13" s="10" t="s">
        <v>18</v>
      </c>
      <c r="B13" s="11" t="s">
        <v>347</v>
      </c>
      <c r="C13" s="12"/>
      <c r="D13" s="13"/>
      <c r="E13" s="14">
        <f t="shared" si="0"/>
        <v>0</v>
      </c>
      <c r="F13" s="98"/>
      <c r="G13" s="3">
        <f>C13*D13-E13</f>
        <v>0</v>
      </c>
    </row>
    <row r="14" spans="1:8" ht="13.5" customHeight="1" x14ac:dyDescent="0.2">
      <c r="A14" s="50" t="s">
        <v>19</v>
      </c>
      <c r="B14" s="55"/>
      <c r="C14" s="52"/>
      <c r="D14" s="53"/>
      <c r="E14" s="57">
        <f>SUM(E15:E17)</f>
        <v>0</v>
      </c>
      <c r="F14" s="97" t="str">
        <f>IFERROR(E14/$E$18,"0,00 %")</f>
        <v>0,00 %</v>
      </c>
      <c r="G14" s="3"/>
    </row>
    <row r="15" spans="1:8" ht="13.5" customHeight="1" outlineLevel="1" x14ac:dyDescent="0.2">
      <c r="A15" s="10" t="s">
        <v>20</v>
      </c>
      <c r="B15" s="11" t="s">
        <v>347</v>
      </c>
      <c r="C15" s="12"/>
      <c r="D15" s="13"/>
      <c r="E15" s="14">
        <f t="shared" si="0"/>
        <v>0</v>
      </c>
      <c r="F15" s="98"/>
      <c r="G15" s="3">
        <f>C15*D15-E15</f>
        <v>0</v>
      </c>
    </row>
    <row r="16" spans="1:8" ht="13.5" customHeight="1" outlineLevel="1" x14ac:dyDescent="0.2">
      <c r="A16" s="10" t="s">
        <v>21</v>
      </c>
      <c r="B16" s="11" t="s">
        <v>347</v>
      </c>
      <c r="C16" s="12"/>
      <c r="D16" s="13"/>
      <c r="E16" s="14">
        <f t="shared" si="0"/>
        <v>0</v>
      </c>
      <c r="F16" s="98"/>
      <c r="G16" s="3">
        <f>C16*D16-E16</f>
        <v>0</v>
      </c>
    </row>
    <row r="17" spans="1:7" ht="13.5" customHeight="1" outlineLevel="1" x14ac:dyDescent="0.2">
      <c r="A17" s="10" t="s">
        <v>22</v>
      </c>
      <c r="B17" s="11" t="s">
        <v>347</v>
      </c>
      <c r="C17" s="12"/>
      <c r="D17" s="13"/>
      <c r="E17" s="14">
        <f t="shared" si="0"/>
        <v>0</v>
      </c>
      <c r="F17" s="98"/>
      <c r="G17" s="3">
        <f>C17*D17-E17</f>
        <v>0</v>
      </c>
    </row>
    <row r="18" spans="1:7" s="82" customFormat="1" ht="13.5" customHeight="1" thickBot="1" x14ac:dyDescent="0.25">
      <c r="A18" s="75" t="s">
        <v>31</v>
      </c>
      <c r="B18" s="77"/>
      <c r="C18" s="78"/>
      <c r="D18" s="126"/>
      <c r="E18" s="105">
        <f>SUM(E6,E10,E14)</f>
        <v>0</v>
      </c>
      <c r="F18" s="104" t="str">
        <f>IFERROR(E18/$E$49,"0,00 %")</f>
        <v>0,00 %</v>
      </c>
      <c r="G18" s="81"/>
    </row>
    <row r="19" spans="1:7" ht="10.5" customHeight="1" thickBot="1" x14ac:dyDescent="0.25">
      <c r="A19" s="6"/>
      <c r="B19" s="7"/>
      <c r="C19" s="8"/>
      <c r="D19" s="39"/>
      <c r="E19" s="9"/>
      <c r="F19" s="9"/>
      <c r="G19" s="3"/>
    </row>
    <row r="20" spans="1:7" s="82" customFormat="1" ht="13.5" customHeight="1" x14ac:dyDescent="0.2">
      <c r="A20" s="83" t="s">
        <v>32</v>
      </c>
      <c r="B20" s="85"/>
      <c r="C20" s="86"/>
      <c r="D20" s="122"/>
      <c r="E20" s="87"/>
      <c r="F20" s="88"/>
      <c r="G20" s="81"/>
    </row>
    <row r="21" spans="1:7" s="82" customFormat="1" ht="13.5" customHeight="1" x14ac:dyDescent="0.2">
      <c r="A21" s="99" t="s">
        <v>33</v>
      </c>
      <c r="B21" s="106"/>
      <c r="C21" s="101"/>
      <c r="D21" s="53"/>
      <c r="E21" s="57">
        <f>SUM(E22:E28)</f>
        <v>0</v>
      </c>
      <c r="F21" s="97" t="str">
        <f>IFERROR(E21/$E$38,"0,00 %")</f>
        <v>0,00 %</v>
      </c>
      <c r="G21" s="81"/>
    </row>
    <row r="22" spans="1:7" ht="13.5" customHeight="1" outlineLevel="1" x14ac:dyDescent="0.2">
      <c r="A22" s="10" t="s">
        <v>34</v>
      </c>
      <c r="B22" s="11" t="s">
        <v>35</v>
      </c>
      <c r="C22" s="12"/>
      <c r="D22" s="13"/>
      <c r="E22" s="14">
        <f>C22*D22</f>
        <v>0</v>
      </c>
      <c r="F22" s="73"/>
      <c r="G22" s="3">
        <f t="shared" ref="G22:G29" si="1">C22*D22-E22</f>
        <v>0</v>
      </c>
    </row>
    <row r="23" spans="1:7" ht="13.5" customHeight="1" outlineLevel="1" x14ac:dyDescent="0.2">
      <c r="A23" s="10" t="s">
        <v>315</v>
      </c>
      <c r="B23" s="18" t="s">
        <v>12</v>
      </c>
      <c r="C23" s="12"/>
      <c r="D23" s="13"/>
      <c r="E23" s="14">
        <f t="shared" ref="E23:E37" si="2">C23*D23</f>
        <v>0</v>
      </c>
      <c r="F23" s="73"/>
      <c r="G23" s="3">
        <f t="shared" si="1"/>
        <v>0</v>
      </c>
    </row>
    <row r="24" spans="1:7" ht="13.5" customHeight="1" outlineLevel="1" x14ac:dyDescent="0.2">
      <c r="A24" s="10" t="s">
        <v>316</v>
      </c>
      <c r="B24" s="18" t="s">
        <v>310</v>
      </c>
      <c r="C24" s="12"/>
      <c r="D24" s="13"/>
      <c r="E24" s="14">
        <f t="shared" si="2"/>
        <v>0</v>
      </c>
      <c r="F24" s="73"/>
      <c r="G24" s="3">
        <f t="shared" si="1"/>
        <v>0</v>
      </c>
    </row>
    <row r="25" spans="1:7" ht="13.5" customHeight="1" outlineLevel="1" x14ac:dyDescent="0.2">
      <c r="A25" s="10" t="s">
        <v>306</v>
      </c>
      <c r="B25" s="18" t="s">
        <v>272</v>
      </c>
      <c r="C25" s="12"/>
      <c r="D25" s="13"/>
      <c r="E25" s="14">
        <f t="shared" si="2"/>
        <v>0</v>
      </c>
      <c r="F25" s="73"/>
      <c r="G25" s="3">
        <f t="shared" si="1"/>
        <v>0</v>
      </c>
    </row>
    <row r="26" spans="1:7" ht="13.5" customHeight="1" outlineLevel="1" x14ac:dyDescent="0.2">
      <c r="A26" s="10" t="s">
        <v>307</v>
      </c>
      <c r="B26" s="18" t="s">
        <v>36</v>
      </c>
      <c r="C26" s="12"/>
      <c r="D26" s="13"/>
      <c r="E26" s="14">
        <f t="shared" si="2"/>
        <v>0</v>
      </c>
      <c r="F26" s="73"/>
      <c r="G26" s="3">
        <f t="shared" si="1"/>
        <v>0</v>
      </c>
    </row>
    <row r="27" spans="1:7" ht="13.5" customHeight="1" outlineLevel="1" x14ac:dyDescent="0.2">
      <c r="A27" s="19" t="s">
        <v>308</v>
      </c>
      <c r="B27" s="20" t="s">
        <v>37</v>
      </c>
      <c r="C27" s="21"/>
      <c r="D27" s="22"/>
      <c r="E27" s="14">
        <f t="shared" si="2"/>
        <v>0</v>
      </c>
      <c r="F27" s="73"/>
      <c r="G27" s="3">
        <f t="shared" si="1"/>
        <v>0</v>
      </c>
    </row>
    <row r="28" spans="1:7" ht="13.5" customHeight="1" outlineLevel="1" x14ac:dyDescent="0.2">
      <c r="A28" s="19" t="s">
        <v>309</v>
      </c>
      <c r="B28" s="20" t="s">
        <v>37</v>
      </c>
      <c r="C28" s="21"/>
      <c r="D28" s="22"/>
      <c r="E28" s="14">
        <f t="shared" si="2"/>
        <v>0</v>
      </c>
      <c r="F28" s="73"/>
      <c r="G28" s="3">
        <f t="shared" si="1"/>
        <v>0</v>
      </c>
    </row>
    <row r="29" spans="1:7" ht="13.5" customHeight="1" x14ac:dyDescent="0.2">
      <c r="A29" s="99" t="s">
        <v>38</v>
      </c>
      <c r="B29" s="106" t="s">
        <v>39</v>
      </c>
      <c r="C29" s="101"/>
      <c r="D29" s="102"/>
      <c r="E29" s="57">
        <f t="shared" si="2"/>
        <v>0</v>
      </c>
      <c r="F29" s="97" t="str">
        <f>IFERROR(E29/$E$38,"0,00 %")</f>
        <v>0,00 %</v>
      </c>
      <c r="G29" s="3">
        <f t="shared" si="1"/>
        <v>0</v>
      </c>
    </row>
    <row r="30" spans="1:7" s="108" customFormat="1" ht="13.5" customHeight="1" x14ac:dyDescent="0.2">
      <c r="A30" s="99" t="s">
        <v>40</v>
      </c>
      <c r="B30" s="106"/>
      <c r="C30" s="101"/>
      <c r="D30" s="53"/>
      <c r="E30" s="57">
        <f>SUM(E31:E34)</f>
        <v>0</v>
      </c>
      <c r="F30" s="97" t="str">
        <f>IFERROR(E30/$E$38,"0,00 %")</f>
        <v>0,00 %</v>
      </c>
      <c r="G30" s="107"/>
    </row>
    <row r="31" spans="1:7" ht="13.5" customHeight="1" outlineLevel="1" x14ac:dyDescent="0.2">
      <c r="A31" s="19" t="s">
        <v>41</v>
      </c>
      <c r="B31" s="20" t="s">
        <v>37</v>
      </c>
      <c r="C31" s="21"/>
      <c r="D31" s="22"/>
      <c r="E31" s="14">
        <f t="shared" si="2"/>
        <v>0</v>
      </c>
      <c r="F31" s="73"/>
      <c r="G31" s="3">
        <f>C31*D31-E31</f>
        <v>0</v>
      </c>
    </row>
    <row r="32" spans="1:7" ht="13.5" customHeight="1" outlineLevel="1" x14ac:dyDescent="0.2">
      <c r="A32" s="19" t="s">
        <v>42</v>
      </c>
      <c r="B32" s="20" t="s">
        <v>37</v>
      </c>
      <c r="C32" s="21"/>
      <c r="D32" s="22"/>
      <c r="E32" s="14">
        <f t="shared" si="2"/>
        <v>0</v>
      </c>
      <c r="F32" s="73"/>
      <c r="G32" s="3">
        <f>C32*D32-E32</f>
        <v>0</v>
      </c>
    </row>
    <row r="33" spans="1:7" ht="13.5" customHeight="1" outlineLevel="1" x14ac:dyDescent="0.2">
      <c r="A33" s="19" t="s">
        <v>43</v>
      </c>
      <c r="B33" s="20" t="s">
        <v>44</v>
      </c>
      <c r="C33" s="21"/>
      <c r="D33" s="22"/>
      <c r="E33" s="14">
        <f t="shared" si="2"/>
        <v>0</v>
      </c>
      <c r="F33" s="73"/>
      <c r="G33" s="3">
        <f>C33*D33-E33</f>
        <v>0</v>
      </c>
    </row>
    <row r="34" spans="1:7" ht="13.5" customHeight="1" outlineLevel="1" x14ac:dyDescent="0.2">
      <c r="A34" s="19" t="s">
        <v>45</v>
      </c>
      <c r="B34" s="20" t="s">
        <v>37</v>
      </c>
      <c r="C34" s="21"/>
      <c r="D34" s="22"/>
      <c r="E34" s="14">
        <f t="shared" si="2"/>
        <v>0</v>
      </c>
      <c r="F34" s="73"/>
      <c r="G34" s="3">
        <f>C34*D34-E34</f>
        <v>0</v>
      </c>
    </row>
    <row r="35" spans="1:7" ht="13.5" customHeight="1" x14ac:dyDescent="0.2">
      <c r="A35" s="112" t="s">
        <v>282</v>
      </c>
      <c r="B35" s="51"/>
      <c r="C35" s="101"/>
      <c r="D35" s="53"/>
      <c r="E35" s="57">
        <f>SUM(E36:E37)</f>
        <v>0</v>
      </c>
      <c r="F35" s="97" t="str">
        <f>IFERROR(E35/$E$38,"0,00 %")</f>
        <v>0,00 %</v>
      </c>
      <c r="G35" s="3"/>
    </row>
    <row r="36" spans="1:7" ht="13.5" customHeight="1" outlineLevel="1" x14ac:dyDescent="0.2">
      <c r="A36" s="109" t="s">
        <v>46</v>
      </c>
      <c r="B36" s="20" t="s">
        <v>47</v>
      </c>
      <c r="C36" s="21"/>
      <c r="D36" s="22"/>
      <c r="E36" s="14">
        <f t="shared" si="2"/>
        <v>0</v>
      </c>
      <c r="F36" s="49"/>
      <c r="G36" s="3">
        <f>C36*D36-E36</f>
        <v>0</v>
      </c>
    </row>
    <row r="37" spans="1:7" ht="13.5" customHeight="1" outlineLevel="1" x14ac:dyDescent="0.2">
      <c r="A37" s="109" t="s">
        <v>48</v>
      </c>
      <c r="B37" s="20" t="s">
        <v>47</v>
      </c>
      <c r="C37" s="21"/>
      <c r="D37" s="22"/>
      <c r="E37" s="14">
        <f t="shared" si="2"/>
        <v>0</v>
      </c>
      <c r="F37" s="49"/>
      <c r="G37" s="3">
        <f>C37*D37-E37</f>
        <v>0</v>
      </c>
    </row>
    <row r="38" spans="1:7" s="82" customFormat="1" ht="13.5" customHeight="1" thickBot="1" x14ac:dyDescent="0.25">
      <c r="A38" s="75" t="s">
        <v>49</v>
      </c>
      <c r="B38" s="77"/>
      <c r="C38" s="78"/>
      <c r="D38" s="126"/>
      <c r="E38" s="105">
        <f>SUM(E21,E29,E30,E35)</f>
        <v>0</v>
      </c>
      <c r="F38" s="104" t="str">
        <f>IFERROR(E38/$E$49,"0,00 %")</f>
        <v>0,00 %</v>
      </c>
      <c r="G38" s="81"/>
    </row>
    <row r="39" spans="1:7" ht="10.5" customHeight="1" thickBot="1" x14ac:dyDescent="0.25">
      <c r="A39" s="6"/>
      <c r="B39" s="7"/>
      <c r="C39" s="8"/>
      <c r="D39" s="39"/>
      <c r="E39" s="9"/>
      <c r="F39" s="9"/>
      <c r="G39" s="3"/>
    </row>
    <row r="40" spans="1:7" ht="13.5" customHeight="1" x14ac:dyDescent="0.2">
      <c r="A40" s="83" t="s">
        <v>336</v>
      </c>
      <c r="B40" s="85"/>
      <c r="C40" s="86"/>
      <c r="D40" s="122"/>
      <c r="E40" s="87"/>
      <c r="F40" s="88"/>
      <c r="G40" s="3"/>
    </row>
    <row r="41" spans="1:7" ht="13.5" customHeight="1" outlineLevel="1" x14ac:dyDescent="0.2">
      <c r="A41" s="99" t="s">
        <v>330</v>
      </c>
      <c r="B41" s="166"/>
      <c r="C41" s="167"/>
      <c r="D41" s="168"/>
      <c r="E41" s="57">
        <f>SUM(E42:E43)</f>
        <v>0</v>
      </c>
      <c r="F41" s="97" t="str">
        <f>IFERROR(E41/$E$47,"0,00 %")</f>
        <v>0,00 %</v>
      </c>
      <c r="G41" s="3"/>
    </row>
    <row r="42" spans="1:7" ht="13.5" customHeight="1" outlineLevel="2" x14ac:dyDescent="0.2">
      <c r="A42" s="10" t="s">
        <v>334</v>
      </c>
      <c r="B42" s="11" t="s">
        <v>300</v>
      </c>
      <c r="C42" s="12"/>
      <c r="D42" s="13"/>
      <c r="E42" s="14">
        <f>C42*D42</f>
        <v>0</v>
      </c>
      <c r="F42" s="98"/>
      <c r="G42" s="3">
        <f>C42*D42-E42</f>
        <v>0</v>
      </c>
    </row>
    <row r="43" spans="1:7" ht="13.5" customHeight="1" outlineLevel="2" x14ac:dyDescent="0.2">
      <c r="A43" s="10" t="s">
        <v>331</v>
      </c>
      <c r="B43" s="11" t="s">
        <v>300</v>
      </c>
      <c r="C43" s="12"/>
      <c r="D43" s="13"/>
      <c r="E43" s="14">
        <f>C43*D43</f>
        <v>0</v>
      </c>
      <c r="F43" s="98"/>
      <c r="G43" s="3">
        <f>C43*D43-E43</f>
        <v>0</v>
      </c>
    </row>
    <row r="44" spans="1:7" ht="13.5" customHeight="1" outlineLevel="1" x14ac:dyDescent="0.2">
      <c r="A44" s="50" t="s">
        <v>332</v>
      </c>
      <c r="B44" s="51"/>
      <c r="C44" s="52"/>
      <c r="D44" s="53"/>
      <c r="E44" s="57">
        <f>SUM(E45:E46)</f>
        <v>0</v>
      </c>
      <c r="F44" s="97" t="str">
        <f>IFERROR(E44/$E$47,"0,00 %")</f>
        <v>0,00 %</v>
      </c>
      <c r="G44" s="3"/>
    </row>
    <row r="45" spans="1:7" ht="13.5" customHeight="1" outlineLevel="2" x14ac:dyDescent="0.2">
      <c r="A45" s="10" t="s">
        <v>333</v>
      </c>
      <c r="B45" s="11" t="s">
        <v>70</v>
      </c>
      <c r="C45" s="12"/>
      <c r="D45" s="13"/>
      <c r="E45" s="14">
        <f t="shared" ref="E45:E46" si="3">C45*D45</f>
        <v>0</v>
      </c>
      <c r="F45" s="98"/>
      <c r="G45" s="3">
        <f>C45*D45-E45</f>
        <v>0</v>
      </c>
    </row>
    <row r="46" spans="1:7" ht="13.5" customHeight="1" outlineLevel="2" x14ac:dyDescent="0.2">
      <c r="A46" s="10" t="s">
        <v>335</v>
      </c>
      <c r="B46" s="11" t="s">
        <v>70</v>
      </c>
      <c r="C46" s="12"/>
      <c r="D46" s="13"/>
      <c r="E46" s="14">
        <f t="shared" si="3"/>
        <v>0</v>
      </c>
      <c r="F46" s="98"/>
      <c r="G46" s="3">
        <f>C46*D46-E46</f>
        <v>0</v>
      </c>
    </row>
    <row r="47" spans="1:7" ht="13.5" customHeight="1" thickBot="1" x14ac:dyDescent="0.25">
      <c r="A47" s="75" t="s">
        <v>329</v>
      </c>
      <c r="B47" s="129"/>
      <c r="C47" s="130"/>
      <c r="D47" s="152"/>
      <c r="E47" s="80">
        <f>SUM(E44,E41)</f>
        <v>0</v>
      </c>
      <c r="F47" s="104" t="str">
        <f>IFERROR(E47/$E$49,"0,00 %")</f>
        <v>0,00 %</v>
      </c>
      <c r="G47" s="3"/>
    </row>
    <row r="48" spans="1:7" ht="10.5" customHeight="1" thickBot="1" x14ac:dyDescent="0.25">
      <c r="A48" s="6"/>
      <c r="B48" s="7"/>
      <c r="C48" s="8"/>
      <c r="D48" s="39"/>
      <c r="E48" s="9"/>
      <c r="F48" s="9"/>
      <c r="G48" s="3"/>
    </row>
    <row r="49" spans="1:6" ht="12.9" customHeight="1" thickBot="1" x14ac:dyDescent="0.25">
      <c r="A49" s="140" t="s">
        <v>340</v>
      </c>
      <c r="B49" s="92"/>
      <c r="C49" s="149"/>
      <c r="D49" s="144"/>
      <c r="E49" s="145">
        <f>SUM(E47,E38,E18)</f>
        <v>0</v>
      </c>
      <c r="F49" s="146"/>
    </row>
    <row r="50" spans="1:6" x14ac:dyDescent="0.2">
      <c r="A50" s="161"/>
      <c r="B50" s="32"/>
      <c r="C50" s="33"/>
      <c r="D50" s="156"/>
      <c r="E50" s="34"/>
      <c r="F50" s="34"/>
    </row>
    <row r="51" spans="1:6" x14ac:dyDescent="0.2">
      <c r="A51" s="161"/>
      <c r="B51" s="32"/>
      <c r="C51" s="33"/>
      <c r="D51" s="156"/>
      <c r="E51" s="34"/>
      <c r="F51" s="34"/>
    </row>
    <row r="52" spans="1:6" x14ac:dyDescent="0.2">
      <c r="A52" s="159"/>
      <c r="B52" s="32"/>
      <c r="C52" s="33"/>
      <c r="D52" s="156"/>
      <c r="E52" s="34"/>
      <c r="F52" s="34"/>
    </row>
    <row r="53" spans="1:6" x14ac:dyDescent="0.2">
      <c r="A53" s="31"/>
      <c r="B53" s="32"/>
      <c r="C53" s="33"/>
      <c r="D53" s="156"/>
      <c r="E53" s="34"/>
      <c r="F53" s="34"/>
    </row>
    <row r="54" spans="1:6" x14ac:dyDescent="0.2">
      <c r="A54" s="219"/>
      <c r="B54" s="220"/>
      <c r="C54" s="220"/>
      <c r="D54" s="220"/>
      <c r="E54" s="220"/>
      <c r="F54" s="220"/>
    </row>
    <row r="55" spans="1:6" x14ac:dyDescent="0.2">
      <c r="A55" s="220"/>
      <c r="B55" s="220"/>
      <c r="C55" s="220"/>
      <c r="D55" s="220"/>
      <c r="E55" s="220"/>
      <c r="F55" s="220"/>
    </row>
    <row r="56" spans="1:6" x14ac:dyDescent="0.2">
      <c r="A56" s="220"/>
      <c r="B56" s="220"/>
      <c r="C56" s="220"/>
      <c r="D56" s="220"/>
      <c r="E56" s="220"/>
      <c r="F56" s="220"/>
    </row>
    <row r="57" spans="1:6" x14ac:dyDescent="0.2">
      <c r="A57" s="36"/>
      <c r="B57" s="37"/>
      <c r="C57" s="38"/>
      <c r="D57" s="39"/>
      <c r="E57" s="40"/>
      <c r="F57" s="40"/>
    </row>
    <row r="58" spans="1:6" x14ac:dyDescent="0.2">
      <c r="A58" s="219"/>
      <c r="B58" s="219"/>
      <c r="C58" s="219"/>
      <c r="D58" s="219"/>
      <c r="E58" s="219"/>
      <c r="F58" s="219"/>
    </row>
    <row r="59" spans="1:6" x14ac:dyDescent="0.2">
      <c r="A59" s="220"/>
      <c r="B59" s="220"/>
      <c r="C59" s="220"/>
      <c r="D59" s="220"/>
      <c r="E59" s="220"/>
      <c r="F59" s="220"/>
    </row>
    <row r="60" spans="1:6" x14ac:dyDescent="0.2">
      <c r="A60" s="220"/>
      <c r="B60" s="220"/>
      <c r="C60" s="220"/>
      <c r="D60" s="220"/>
      <c r="E60" s="220"/>
      <c r="F60" s="220"/>
    </row>
    <row r="61" spans="1:6" x14ac:dyDescent="0.2">
      <c r="A61" s="36"/>
      <c r="B61" s="72"/>
      <c r="C61" s="41"/>
      <c r="D61" s="42"/>
      <c r="E61" s="43"/>
      <c r="F61" s="43"/>
    </row>
    <row r="62" spans="1:6" x14ac:dyDescent="0.2">
      <c r="A62" s="219"/>
      <c r="B62" s="220"/>
      <c r="C62" s="220"/>
      <c r="D62" s="220"/>
      <c r="E62" s="220"/>
      <c r="F62" s="220"/>
    </row>
    <row r="63" spans="1:6" x14ac:dyDescent="0.2">
      <c r="A63" s="160"/>
      <c r="B63" s="70"/>
      <c r="C63" s="44"/>
      <c r="D63" s="42"/>
      <c r="E63" s="40"/>
      <c r="F63" s="40"/>
    </row>
    <row r="64" spans="1:6" x14ac:dyDescent="0.2">
      <c r="A64" s="220"/>
      <c r="B64" s="220"/>
      <c r="C64" s="220"/>
      <c r="D64" s="220"/>
      <c r="E64" s="220"/>
      <c r="F64" s="220"/>
    </row>
    <row r="65" spans="1:6" x14ac:dyDescent="0.2">
      <c r="A65" s="36"/>
      <c r="B65" s="72"/>
      <c r="C65" s="41"/>
      <c r="D65" s="42"/>
      <c r="E65" s="43"/>
      <c r="F65" s="43"/>
    </row>
    <row r="66" spans="1:6" x14ac:dyDescent="0.2">
      <c r="A66" s="226"/>
      <c r="B66" s="227"/>
      <c r="C66" s="227"/>
      <c r="D66" s="227"/>
      <c r="E66" s="227"/>
      <c r="F66" s="227"/>
    </row>
    <row r="67" spans="1:6" x14ac:dyDescent="0.2">
      <c r="A67" s="220"/>
      <c r="B67" s="220"/>
      <c r="C67" s="220"/>
      <c r="D67" s="220"/>
      <c r="E67" s="220"/>
      <c r="F67" s="220"/>
    </row>
    <row r="68" spans="1:6" x14ac:dyDescent="0.2">
      <c r="A68" s="220"/>
      <c r="B68" s="220"/>
      <c r="C68" s="220"/>
      <c r="D68" s="220"/>
      <c r="E68" s="220"/>
      <c r="F68" s="220"/>
    </row>
    <row r="69" spans="1:6" x14ac:dyDescent="0.2">
      <c r="A69" s="220"/>
      <c r="B69" s="220"/>
      <c r="C69" s="220"/>
      <c r="D69" s="220"/>
      <c r="E69" s="220"/>
      <c r="F69" s="220"/>
    </row>
    <row r="70" spans="1:6" x14ac:dyDescent="0.2">
      <c r="A70" s="220"/>
      <c r="B70" s="220"/>
      <c r="C70" s="220"/>
      <c r="D70" s="220"/>
      <c r="E70" s="220"/>
      <c r="F70" s="220"/>
    </row>
    <row r="71" spans="1:6" x14ac:dyDescent="0.2">
      <c r="A71" s="220"/>
      <c r="B71" s="220"/>
      <c r="C71" s="220"/>
      <c r="D71" s="220"/>
      <c r="E71" s="220"/>
      <c r="F71" s="220"/>
    </row>
    <row r="72" spans="1:6" x14ac:dyDescent="0.2">
      <c r="A72" s="36"/>
      <c r="B72" s="72"/>
      <c r="C72" s="41"/>
      <c r="D72" s="42"/>
      <c r="E72" s="43"/>
      <c r="F72" s="43"/>
    </row>
    <row r="73" spans="1:6" x14ac:dyDescent="0.2">
      <c r="A73" s="226"/>
      <c r="B73" s="227"/>
      <c r="C73" s="227"/>
      <c r="D73" s="227"/>
      <c r="E73" s="227"/>
      <c r="F73" s="227"/>
    </row>
    <row r="74" spans="1:6" x14ac:dyDescent="0.2">
      <c r="A74" s="220"/>
      <c r="B74" s="220"/>
      <c r="C74" s="220"/>
      <c r="D74" s="220"/>
      <c r="E74" s="220"/>
      <c r="F74" s="220"/>
    </row>
    <row r="75" spans="1:6" x14ac:dyDescent="0.2">
      <c r="A75" s="160"/>
      <c r="B75" s="70"/>
      <c r="C75" s="44"/>
      <c r="D75" s="42"/>
      <c r="E75" s="40"/>
      <c r="F75" s="40"/>
    </row>
    <row r="76" spans="1:6" x14ac:dyDescent="0.2">
      <c r="A76" s="220"/>
      <c r="B76" s="220"/>
      <c r="C76" s="220"/>
      <c r="D76" s="220"/>
      <c r="E76" s="220"/>
      <c r="F76" s="220"/>
    </row>
    <row r="77" spans="1:6" x14ac:dyDescent="0.2">
      <c r="A77" s="160"/>
      <c r="B77" s="70"/>
      <c r="C77" s="44"/>
      <c r="D77" s="42"/>
      <c r="E77" s="40"/>
      <c r="F77" s="40"/>
    </row>
    <row r="78" spans="1:6" x14ac:dyDescent="0.2">
      <c r="A78" s="36"/>
      <c r="B78" s="72"/>
      <c r="C78" s="41"/>
      <c r="D78" s="42"/>
      <c r="E78" s="43"/>
      <c r="F78" s="43"/>
    </row>
    <row r="79" spans="1:6" x14ac:dyDescent="0.2">
      <c r="A79" s="36"/>
      <c r="B79" s="72"/>
      <c r="C79" s="41"/>
      <c r="D79" s="42"/>
      <c r="E79" s="43"/>
      <c r="F79" s="43"/>
    </row>
    <row r="80" spans="1:6" ht="36" customHeight="1" x14ac:dyDescent="0.2">
      <c r="A80" s="219"/>
      <c r="B80" s="220"/>
      <c r="C80" s="220"/>
      <c r="D80" s="220"/>
      <c r="E80" s="220"/>
      <c r="F80" s="220"/>
    </row>
    <row r="81" spans="1:6" x14ac:dyDescent="0.2">
      <c r="A81" s="220"/>
      <c r="B81" s="220"/>
      <c r="C81" s="220"/>
      <c r="D81" s="220"/>
      <c r="E81" s="220"/>
      <c r="F81" s="220"/>
    </row>
    <row r="82" spans="1:6" x14ac:dyDescent="0.2">
      <c r="A82" s="220"/>
      <c r="B82" s="220"/>
      <c r="C82" s="220"/>
      <c r="D82" s="220"/>
      <c r="E82" s="220"/>
      <c r="F82" s="220"/>
    </row>
    <row r="83" spans="1:6" x14ac:dyDescent="0.2">
      <c r="A83" s="220"/>
      <c r="B83" s="220"/>
      <c r="C83" s="220"/>
      <c r="D83" s="220"/>
      <c r="E83" s="220"/>
      <c r="F83" s="220"/>
    </row>
    <row r="84" spans="1:6" x14ac:dyDescent="0.2">
      <c r="A84" s="36"/>
      <c r="B84" s="72"/>
      <c r="C84" s="41"/>
      <c r="D84" s="42"/>
      <c r="E84" s="43"/>
      <c r="F84" s="43"/>
    </row>
    <row r="85" spans="1:6" x14ac:dyDescent="0.2">
      <c r="A85" s="219"/>
      <c r="B85" s="220"/>
      <c r="C85" s="220"/>
      <c r="D85" s="220"/>
      <c r="E85" s="220"/>
      <c r="F85" s="220"/>
    </row>
    <row r="86" spans="1:6" x14ac:dyDescent="0.2">
      <c r="A86" s="36"/>
      <c r="B86" s="72"/>
      <c r="C86" s="41"/>
      <c r="D86" s="42"/>
      <c r="E86" s="43"/>
      <c r="F86" s="43"/>
    </row>
    <row r="87" spans="1:6" x14ac:dyDescent="0.2">
      <c r="A87" s="219"/>
      <c r="B87" s="220"/>
      <c r="C87" s="220"/>
      <c r="D87" s="220"/>
      <c r="E87" s="220"/>
      <c r="F87" s="220"/>
    </row>
    <row r="88" spans="1:6" x14ac:dyDescent="0.2">
      <c r="A88" s="225"/>
      <c r="B88" s="225"/>
      <c r="C88" s="225"/>
      <c r="D88" s="225"/>
      <c r="E88" s="225"/>
      <c r="F88" s="225"/>
    </row>
  </sheetData>
  <sheetProtection deleteRows="0"/>
  <dataConsolidate/>
  <mergeCells count="26">
    <mergeCell ref="A87:F87"/>
    <mergeCell ref="A88:F88"/>
    <mergeCell ref="A76:F76"/>
    <mergeCell ref="A80:F80"/>
    <mergeCell ref="A81:F81"/>
    <mergeCell ref="A82:F82"/>
    <mergeCell ref="A83:F83"/>
    <mergeCell ref="A85:F85"/>
    <mergeCell ref="A74:F74"/>
    <mergeCell ref="A59:F59"/>
    <mergeCell ref="A60:F60"/>
    <mergeCell ref="A62:F62"/>
    <mergeCell ref="A64:F64"/>
    <mergeCell ref="A66:F66"/>
    <mergeCell ref="A67:F67"/>
    <mergeCell ref="A68:F68"/>
    <mergeCell ref="A69:F69"/>
    <mergeCell ref="A70:F70"/>
    <mergeCell ref="A71:F71"/>
    <mergeCell ref="A73:F73"/>
    <mergeCell ref="A58:F58"/>
    <mergeCell ref="G5:H5"/>
    <mergeCell ref="A2:F2"/>
    <mergeCell ref="A4:F4"/>
    <mergeCell ref="A54:F55"/>
    <mergeCell ref="A56:F56"/>
  </mergeCells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2F011-FA47-415C-8E63-9ACDB567E083}">
  <sheetPr>
    <outlinePr summaryBelow="0"/>
  </sheetPr>
  <dimension ref="A1:L451"/>
  <sheetViews>
    <sheetView view="pageBreakPreview" topLeftCell="A12" zoomScale="80" zoomScaleNormal="75" zoomScaleSheetLayoutView="80" workbookViewId="0">
      <selection activeCell="G26" sqref="G26"/>
    </sheetView>
  </sheetViews>
  <sheetFormatPr defaultColWidth="9.109375" defaultRowHeight="11.4" outlineLevelRow="2" outlineLevelCol="2" x14ac:dyDescent="0.2"/>
  <cols>
    <col min="1" max="1" width="62.33203125" style="1" customWidth="1"/>
    <col min="2" max="2" width="12.88671875" style="59" bestFit="1" customWidth="1"/>
    <col min="3" max="3" width="13.44140625" style="71" customWidth="1"/>
    <col min="4" max="4" width="9.109375" style="3" customWidth="1" outlineLevel="2"/>
    <col min="5" max="5" width="10.33203125" style="4" customWidth="1" outlineLevel="2"/>
    <col min="6" max="7" width="12.44140625" style="5" customWidth="1" outlineLevel="1"/>
    <col min="8" max="10" width="11.5546875" style="5" customWidth="1" outlineLevel="1"/>
    <col min="11" max="16384" width="9.109375" style="2"/>
  </cols>
  <sheetData>
    <row r="1" spans="1:12" ht="100.5" customHeight="1" x14ac:dyDescent="0.2"/>
    <row r="2" spans="1:12" ht="15.75" customHeight="1" thickBot="1" x14ac:dyDescent="0.25">
      <c r="A2" s="221" t="s">
        <v>0</v>
      </c>
      <c r="B2" s="221"/>
      <c r="C2" s="222"/>
      <c r="D2" s="222"/>
      <c r="E2" s="222"/>
      <c r="F2" s="222"/>
      <c r="G2" s="222"/>
      <c r="H2" s="222"/>
      <c r="I2" s="222"/>
      <c r="J2" s="222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394</v>
      </c>
      <c r="I3" s="96" t="s">
        <v>8</v>
      </c>
      <c r="J3" s="96" t="s">
        <v>311</v>
      </c>
    </row>
    <row r="4" spans="1:12" ht="10.5" customHeight="1" thickBot="1" x14ac:dyDescent="0.25">
      <c r="A4" s="216" t="s">
        <v>275</v>
      </c>
      <c r="B4" s="216"/>
      <c r="C4" s="216"/>
      <c r="D4" s="216"/>
      <c r="E4" s="216"/>
      <c r="F4" s="216"/>
      <c r="G4" s="216"/>
      <c r="H4" s="216"/>
      <c r="I4" s="216"/>
      <c r="J4" s="217"/>
    </row>
    <row r="5" spans="1:12" s="82" customFormat="1" ht="51.6" customHeight="1" x14ac:dyDescent="0.2">
      <c r="A5" s="83" t="s">
        <v>379</v>
      </c>
      <c r="B5" s="84"/>
      <c r="C5" s="85"/>
      <c r="D5" s="86"/>
      <c r="E5" s="122"/>
      <c r="F5" s="87"/>
      <c r="G5" s="88"/>
      <c r="H5" s="89"/>
      <c r="I5" s="89"/>
      <c r="J5" s="90"/>
      <c r="K5" s="218" t="s">
        <v>9</v>
      </c>
      <c r="L5" s="218"/>
    </row>
    <row r="6" spans="1:12" ht="13.5" customHeight="1" x14ac:dyDescent="0.2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">
      <c r="A7" s="10" t="s">
        <v>365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366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367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">
      <c r="A15" s="10" t="s">
        <v>362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363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364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IFERROR(H26/H408,"0,00 %")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216" t="s">
        <v>400</v>
      </c>
      <c r="B27" s="216"/>
      <c r="C27" s="216"/>
      <c r="D27" s="216"/>
      <c r="E27" s="216"/>
      <c r="F27" s="216"/>
      <c r="G27" s="216"/>
      <c r="H27" s="216"/>
      <c r="I27" s="216"/>
      <c r="J27" s="217"/>
      <c r="K27" s="3"/>
      <c r="L27" s="3"/>
    </row>
    <row r="28" spans="1:12" s="82" customFormat="1" ht="13.5" customHeight="1" x14ac:dyDescent="0.2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7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7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IFERROR(F46/$F$404,"0,00 %")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" customHeight="1" x14ac:dyDescent="0.2">
      <c r="A48" s="83" t="s">
        <v>391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386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">
      <c r="A50" s="114" t="s">
        <v>50</v>
      </c>
      <c r="B50" s="65"/>
      <c r="C50" s="26" t="s">
        <v>51</v>
      </c>
      <c r="D50" s="27"/>
      <c r="E50" s="28"/>
      <c r="F50" s="14">
        <f t="shared" ref="F50:F55" si="8">D50*E50</f>
        <v>0</v>
      </c>
      <c r="G50" s="74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52</v>
      </c>
      <c r="B51" s="65"/>
      <c r="C51" s="26" t="s">
        <v>51</v>
      </c>
      <c r="D51" s="27"/>
      <c r="E51" s="28"/>
      <c r="F51" s="14">
        <f t="shared" si="8"/>
        <v>0</v>
      </c>
      <c r="G51" s="74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53</v>
      </c>
      <c r="B52" s="65"/>
      <c r="C52" s="26"/>
      <c r="D52" s="27"/>
      <c r="E52" s="28"/>
      <c r="F52" s="14">
        <f t="shared" si="8"/>
        <v>0</v>
      </c>
      <c r="G52" s="74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">
      <c r="A54" s="25" t="s">
        <v>278</v>
      </c>
      <c r="B54" s="65"/>
      <c r="C54" s="26" t="s">
        <v>54</v>
      </c>
      <c r="D54" s="27"/>
      <c r="E54" s="28"/>
      <c r="F54" s="14">
        <f t="shared" si="8"/>
        <v>0</v>
      </c>
      <c r="G54" s="74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279</v>
      </c>
      <c r="B55" s="65"/>
      <c r="C55" s="26"/>
      <c r="D55" s="27"/>
      <c r="E55" s="28"/>
      <c r="F55" s="14">
        <f t="shared" si="8"/>
        <v>0</v>
      </c>
      <c r="G55" s="74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387</v>
      </c>
      <c r="B60" s="76"/>
      <c r="C60" s="77"/>
      <c r="D60" s="78"/>
      <c r="E60" s="126"/>
      <c r="F60" s="105">
        <f>SUM(F49,F53,F56)</f>
        <v>0</v>
      </c>
      <c r="G60" s="104" t="str">
        <f>IFERROR(F60/$F$404,"0,00 %")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">
      <c r="A62" s="83" t="s">
        <v>381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0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0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0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IFERROR(F77/$F$404,"0,00 %")</f>
        <v>0,00 %</v>
      </c>
      <c r="H77" s="79">
        <f>SUM(H72,H68,H63)</f>
        <v>0</v>
      </c>
      <c r="I77" s="79">
        <f t="shared" ref="I77:J77" si="11">SUM(I72,I68,I63)</f>
        <v>0</v>
      </c>
      <c r="J77" s="80">
        <f t="shared" si="11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25">
      <c r="A79" s="83" t="s">
        <v>388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4" t="s">
        <v>356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2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">
      <c r="A81" s="99" t="s">
        <v>369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3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">
      <c r="A82" s="10" t="s">
        <v>371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372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373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370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4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5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">
      <c r="A88" s="10" t="s">
        <v>351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352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16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17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">
      <c r="A94" s="10" t="s">
        <v>353</v>
      </c>
      <c r="B94" s="61"/>
      <c r="C94" s="11" t="s">
        <v>70</v>
      </c>
      <c r="D94" s="12"/>
      <c r="E94" s="13"/>
      <c r="F94" s="14">
        <f t="shared" ref="F94:F95" si="18">D94*E94</f>
        <v>0</v>
      </c>
      <c r="G94" s="98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354</v>
      </c>
      <c r="B95" s="61"/>
      <c r="C95" s="11" t="s">
        <v>70</v>
      </c>
      <c r="D95" s="12"/>
      <c r="E95" s="13"/>
      <c r="F95" s="14">
        <f t="shared" si="18"/>
        <v>0</v>
      </c>
      <c r="G95" s="98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17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">
      <c r="A97" s="134" t="s">
        <v>368</v>
      </c>
      <c r="B97" s="64"/>
      <c r="C97" s="11" t="s">
        <v>273</v>
      </c>
      <c r="D97" s="12"/>
      <c r="E97" s="13"/>
      <c r="F97" s="14">
        <f t="shared" ref="F97:F98" si="19">D97*E97</f>
        <v>0</v>
      </c>
      <c r="G97" s="98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328</v>
      </c>
      <c r="B98" s="64"/>
      <c r="C98" s="11" t="s">
        <v>273</v>
      </c>
      <c r="D98" s="12"/>
      <c r="E98" s="13"/>
      <c r="F98" s="14">
        <f t="shared" si="19"/>
        <v>0</v>
      </c>
      <c r="G98" s="98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0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1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">
      <c r="A101" s="10" t="s">
        <v>351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352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2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3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">
      <c r="A107" s="10" t="s">
        <v>353</v>
      </c>
      <c r="B107" s="61"/>
      <c r="C107" s="11" t="s">
        <v>70</v>
      </c>
      <c r="D107" s="12"/>
      <c r="E107" s="13"/>
      <c r="F107" s="14">
        <f t="shared" ref="F107:F108" si="24">D107*E107</f>
        <v>0</v>
      </c>
      <c r="G107" s="98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354</v>
      </c>
      <c r="B108" s="61"/>
      <c r="C108" s="11" t="s">
        <v>70</v>
      </c>
      <c r="D108" s="12"/>
      <c r="E108" s="13"/>
      <c r="F108" s="14">
        <f t="shared" si="24"/>
        <v>0</v>
      </c>
      <c r="G108" s="98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3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">
      <c r="A110" s="134" t="s">
        <v>368</v>
      </c>
      <c r="B110" s="64"/>
      <c r="C110" s="11" t="s">
        <v>273</v>
      </c>
      <c r="D110" s="12"/>
      <c r="E110" s="13"/>
      <c r="F110" s="14">
        <f t="shared" ref="F110:F111" si="25">D110*E110</f>
        <v>0</v>
      </c>
      <c r="G110" s="98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328</v>
      </c>
      <c r="B111" s="64"/>
      <c r="C111" s="11" t="s">
        <v>273</v>
      </c>
      <c r="D111" s="12"/>
      <c r="E111" s="13"/>
      <c r="F111" s="14">
        <f t="shared" si="25"/>
        <v>0</v>
      </c>
      <c r="G111" s="98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26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27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">
      <c r="A114" s="10" t="s">
        <v>351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352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28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29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">
      <c r="A120" s="10" t="s">
        <v>353</v>
      </c>
      <c r="B120" s="61"/>
      <c r="C120" s="11" t="s">
        <v>70</v>
      </c>
      <c r="D120" s="12"/>
      <c r="E120" s="13"/>
      <c r="F120" s="14">
        <f t="shared" ref="F120:F121" si="30">D120*E120</f>
        <v>0</v>
      </c>
      <c r="G120" s="98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354</v>
      </c>
      <c r="B121" s="61"/>
      <c r="C121" s="11" t="s">
        <v>70</v>
      </c>
      <c r="D121" s="12"/>
      <c r="E121" s="13"/>
      <c r="F121" s="14">
        <f t="shared" si="30"/>
        <v>0</v>
      </c>
      <c r="G121" s="98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29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">
      <c r="A123" s="134" t="s">
        <v>368</v>
      </c>
      <c r="B123" s="64"/>
      <c r="C123" s="11" t="s">
        <v>273</v>
      </c>
      <c r="D123" s="12"/>
      <c r="E123" s="13"/>
      <c r="F123" s="14">
        <f t="shared" ref="F123:F124" si="31">D123*E123</f>
        <v>0</v>
      </c>
      <c r="G123" s="98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328</v>
      </c>
      <c r="B124" s="64"/>
      <c r="C124" s="11" t="s">
        <v>273</v>
      </c>
      <c r="D124" s="12"/>
      <c r="E124" s="13"/>
      <c r="F124" s="14">
        <f t="shared" si="31"/>
        <v>0</v>
      </c>
      <c r="G124" s="98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2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3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">
      <c r="A127" s="10" t="s">
        <v>351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352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4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5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">
      <c r="A133" s="10" t="s">
        <v>353</v>
      </c>
      <c r="B133" s="61"/>
      <c r="C133" s="11" t="s">
        <v>70</v>
      </c>
      <c r="D133" s="12"/>
      <c r="E133" s="13"/>
      <c r="F133" s="14">
        <f t="shared" ref="F133:F134" si="36">D133*E133</f>
        <v>0</v>
      </c>
      <c r="G133" s="98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354</v>
      </c>
      <c r="B134" s="61"/>
      <c r="C134" s="11" t="s">
        <v>70</v>
      </c>
      <c r="D134" s="12"/>
      <c r="E134" s="13"/>
      <c r="F134" s="14">
        <f t="shared" si="36"/>
        <v>0</v>
      </c>
      <c r="G134" s="98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5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">
      <c r="A136" s="134" t="s">
        <v>368</v>
      </c>
      <c r="B136" s="64"/>
      <c r="C136" s="11" t="s">
        <v>273</v>
      </c>
      <c r="D136" s="12"/>
      <c r="E136" s="13"/>
      <c r="F136" s="14">
        <f t="shared" ref="F136:F137" si="37">D136*E136</f>
        <v>0</v>
      </c>
      <c r="G136" s="98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328</v>
      </c>
      <c r="B137" s="64"/>
      <c r="C137" s="11" t="s">
        <v>273</v>
      </c>
      <c r="D137" s="12"/>
      <c r="E137" s="13"/>
      <c r="F137" s="14">
        <f t="shared" si="37"/>
        <v>0</v>
      </c>
      <c r="G137" s="98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38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39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">
      <c r="A140" s="10" t="s">
        <v>351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352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0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1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">
      <c r="A146" s="10" t="s">
        <v>353</v>
      </c>
      <c r="B146" s="61"/>
      <c r="C146" s="11" t="s">
        <v>70</v>
      </c>
      <c r="D146" s="12"/>
      <c r="E146" s="13"/>
      <c r="F146" s="14">
        <f t="shared" ref="F146:F147" si="42">D146*E146</f>
        <v>0</v>
      </c>
      <c r="G146" s="98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354</v>
      </c>
      <c r="B147" s="61"/>
      <c r="C147" s="11" t="s">
        <v>70</v>
      </c>
      <c r="D147" s="12"/>
      <c r="E147" s="13"/>
      <c r="F147" s="14">
        <f t="shared" si="42"/>
        <v>0</v>
      </c>
      <c r="G147" s="98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1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">
      <c r="A149" s="134" t="s">
        <v>368</v>
      </c>
      <c r="B149" s="64"/>
      <c r="C149" s="11" t="s">
        <v>273</v>
      </c>
      <c r="D149" s="12"/>
      <c r="E149" s="13"/>
      <c r="F149" s="14">
        <f t="shared" ref="F149:F150" si="43">D149*E149</f>
        <v>0</v>
      </c>
      <c r="G149" s="98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328</v>
      </c>
      <c r="B150" s="64"/>
      <c r="C150" s="11" t="s">
        <v>273</v>
      </c>
      <c r="D150" s="12"/>
      <c r="E150" s="13"/>
      <c r="F150" s="14">
        <f t="shared" si="43"/>
        <v>0</v>
      </c>
      <c r="G150" s="98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4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5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">
      <c r="A153" s="10" t="s">
        <v>351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352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46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47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">
      <c r="A159" s="10" t="s">
        <v>353</v>
      </c>
      <c r="B159" s="61"/>
      <c r="C159" s="11" t="s">
        <v>70</v>
      </c>
      <c r="D159" s="12"/>
      <c r="E159" s="13"/>
      <c r="F159" s="14">
        <f t="shared" ref="F159:F160" si="48">D159*E159</f>
        <v>0</v>
      </c>
      <c r="G159" s="98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354</v>
      </c>
      <c r="B160" s="61"/>
      <c r="C160" s="11" t="s">
        <v>70</v>
      </c>
      <c r="D160" s="12"/>
      <c r="E160" s="13"/>
      <c r="F160" s="14">
        <f t="shared" si="48"/>
        <v>0</v>
      </c>
      <c r="G160" s="98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47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">
      <c r="A162" s="134" t="s">
        <v>368</v>
      </c>
      <c r="B162" s="64"/>
      <c r="C162" s="11" t="s">
        <v>273</v>
      </c>
      <c r="D162" s="12"/>
      <c r="E162" s="13"/>
      <c r="F162" s="14">
        <f t="shared" ref="F162:F163" si="49">D162*E162</f>
        <v>0</v>
      </c>
      <c r="G162" s="98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328</v>
      </c>
      <c r="B163" s="64"/>
      <c r="C163" s="11" t="s">
        <v>273</v>
      </c>
      <c r="D163" s="12"/>
      <c r="E163" s="13"/>
      <c r="F163" s="14">
        <f t="shared" si="49"/>
        <v>0</v>
      </c>
      <c r="G163" s="98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0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1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">
      <c r="A166" s="10" t="s">
        <v>351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352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2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3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">
      <c r="A172" s="10" t="s">
        <v>353</v>
      </c>
      <c r="B172" s="61"/>
      <c r="C172" s="11" t="s">
        <v>70</v>
      </c>
      <c r="D172" s="12"/>
      <c r="E172" s="13"/>
      <c r="F172" s="14">
        <f t="shared" ref="F172:F173" si="54">D172*E172</f>
        <v>0</v>
      </c>
      <c r="G172" s="98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354</v>
      </c>
      <c r="B173" s="61"/>
      <c r="C173" s="11" t="s">
        <v>70</v>
      </c>
      <c r="D173" s="12"/>
      <c r="E173" s="13"/>
      <c r="F173" s="14">
        <f t="shared" si="54"/>
        <v>0</v>
      </c>
      <c r="G173" s="98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3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">
      <c r="A175" s="134" t="s">
        <v>368</v>
      </c>
      <c r="B175" s="64"/>
      <c r="C175" s="11" t="s">
        <v>273</v>
      </c>
      <c r="D175" s="12"/>
      <c r="E175" s="13"/>
      <c r="F175" s="14">
        <f t="shared" ref="F175:F176" si="55">D175*E175</f>
        <v>0</v>
      </c>
      <c r="G175" s="98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328</v>
      </c>
      <c r="B176" s="64"/>
      <c r="C176" s="11" t="s">
        <v>273</v>
      </c>
      <c r="D176" s="12"/>
      <c r="E176" s="13"/>
      <c r="F176" s="14">
        <f t="shared" si="55"/>
        <v>0</v>
      </c>
      <c r="G176" s="98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56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57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">
      <c r="A179" s="10" t="s">
        <v>351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352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58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59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">
      <c r="A185" s="10" t="s">
        <v>353</v>
      </c>
      <c r="B185" s="61"/>
      <c r="C185" s="11" t="s">
        <v>70</v>
      </c>
      <c r="D185" s="12"/>
      <c r="E185" s="13"/>
      <c r="F185" s="14">
        <f t="shared" ref="F185:F186" si="60">D185*E185</f>
        <v>0</v>
      </c>
      <c r="G185" s="98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354</v>
      </c>
      <c r="B186" s="61"/>
      <c r="C186" s="11" t="s">
        <v>70</v>
      </c>
      <c r="D186" s="12"/>
      <c r="E186" s="13"/>
      <c r="F186" s="14">
        <f t="shared" si="60"/>
        <v>0</v>
      </c>
      <c r="G186" s="98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59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">
      <c r="A188" s="134" t="s">
        <v>368</v>
      </c>
      <c r="B188" s="64"/>
      <c r="C188" s="11" t="s">
        <v>273</v>
      </c>
      <c r="D188" s="12"/>
      <c r="E188" s="13"/>
      <c r="F188" s="14">
        <f t="shared" ref="F188:F189" si="61">D188*E188</f>
        <v>0</v>
      </c>
      <c r="G188" s="98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328</v>
      </c>
      <c r="B189" s="64"/>
      <c r="C189" s="11" t="s">
        <v>273</v>
      </c>
      <c r="D189" s="12"/>
      <c r="E189" s="13"/>
      <c r="F189" s="14">
        <f t="shared" si="61"/>
        <v>0</v>
      </c>
      <c r="G189" s="98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2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3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">
      <c r="A192" s="10" t="s">
        <v>351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352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4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5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">
      <c r="A198" s="10" t="s">
        <v>353</v>
      </c>
      <c r="B198" s="61"/>
      <c r="C198" s="11" t="s">
        <v>70</v>
      </c>
      <c r="D198" s="12"/>
      <c r="E198" s="13"/>
      <c r="F198" s="14">
        <f t="shared" ref="F198:F199" si="66">D198*E198</f>
        <v>0</v>
      </c>
      <c r="G198" s="98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354</v>
      </c>
      <c r="B199" s="61"/>
      <c r="C199" s="11" t="s">
        <v>70</v>
      </c>
      <c r="D199" s="12"/>
      <c r="E199" s="13"/>
      <c r="F199" s="14">
        <f t="shared" si="66"/>
        <v>0</v>
      </c>
      <c r="G199" s="98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5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">
      <c r="A201" s="134" t="s">
        <v>368</v>
      </c>
      <c r="B201" s="64"/>
      <c r="C201" s="11" t="s">
        <v>273</v>
      </c>
      <c r="D201" s="12"/>
      <c r="E201" s="13"/>
      <c r="F201" s="14">
        <f t="shared" ref="F201:F202" si="67">D201*E201</f>
        <v>0</v>
      </c>
      <c r="G201" s="98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328</v>
      </c>
      <c r="B202" s="64"/>
      <c r="C202" s="11" t="s">
        <v>273</v>
      </c>
      <c r="D202" s="12"/>
      <c r="E202" s="13"/>
      <c r="F202" s="14">
        <f t="shared" si="67"/>
        <v>0</v>
      </c>
      <c r="G202" s="98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IFERROR(F203/$F$404,"0,00 %")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">
      <c r="A205" s="83" t="s">
        <v>389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68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68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25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68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69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25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25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25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0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24" si="71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25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2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25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2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25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1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si="71"/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1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si="71"/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3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3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74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74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74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74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7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74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74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74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74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74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75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75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75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75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75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7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75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75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75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75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75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76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76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76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76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76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7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25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IFERROR(F398/$F$404,"0,00 %")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13.5" customHeight="1" x14ac:dyDescent="0.2">
      <c r="A401" s="30" t="s">
        <v>382</v>
      </c>
      <c r="B401" s="67"/>
      <c r="C401" s="135"/>
      <c r="D401" s="27"/>
      <c r="E401" s="153"/>
      <c r="F401" s="14">
        <f>D401*E401</f>
        <v>0</v>
      </c>
      <c r="G401" s="98"/>
      <c r="H401" s="15">
        <f t="shared" ref="H401" si="78">F401-(SUM(I401:J401))</f>
        <v>0</v>
      </c>
      <c r="I401" s="15"/>
      <c r="J401" s="16"/>
      <c r="K401" s="139"/>
    </row>
    <row r="402" spans="1:11" ht="13.5" customHeight="1" thickBot="1" x14ac:dyDescent="0.25">
      <c r="A402" s="75" t="s">
        <v>268</v>
      </c>
      <c r="B402" s="76"/>
      <c r="C402" s="77"/>
      <c r="D402" s="78"/>
      <c r="E402" s="126"/>
      <c r="F402" s="105">
        <f>SUM(F401:F401)</f>
        <v>0</v>
      </c>
      <c r="G402" s="157" t="str">
        <f>IFERROR(F402/$F$404,"0,00 %")</f>
        <v>0,00 %</v>
      </c>
      <c r="H402" s="105">
        <f>SUM(H401:H401)</f>
        <v>0</v>
      </c>
      <c r="I402" s="105">
        <f>SUM(I401:I401)</f>
        <v>0</v>
      </c>
      <c r="J402" s="105">
        <f>SUM(J401:J401)</f>
        <v>0</v>
      </c>
      <c r="K402" s="3"/>
    </row>
    <row r="403" spans="1:11" ht="13.5" customHeight="1" thickBot="1" x14ac:dyDescent="0.25">
      <c r="A403" s="6"/>
      <c r="B403" s="60"/>
      <c r="C403" s="7"/>
      <c r="D403" s="8"/>
      <c r="E403" s="39"/>
      <c r="F403" s="9"/>
      <c r="G403" s="9"/>
      <c r="H403" s="8"/>
      <c r="I403" s="8"/>
      <c r="J403" s="207"/>
      <c r="K403" s="3"/>
    </row>
    <row r="404" spans="1:11" ht="13.5" customHeight="1" thickBot="1" x14ac:dyDescent="0.25">
      <c r="A404" s="140" t="s">
        <v>269</v>
      </c>
      <c r="B404" s="141"/>
      <c r="C404" s="142"/>
      <c r="D404" s="143"/>
      <c r="E404" s="144"/>
      <c r="F404" s="145">
        <f>SUM(F402,F398,F203,F77,F60,F46,F26)</f>
        <v>0</v>
      </c>
      <c r="G404" s="146"/>
      <c r="H404" s="145">
        <f>SUM(H402,H398,H203,H77,H60,H46,H26)</f>
        <v>0</v>
      </c>
      <c r="I404" s="145">
        <f>SUM(I402,I398,I203,I77,I60,I46,I26)</f>
        <v>0</v>
      </c>
      <c r="J404" s="145">
        <f>SUM(J402,J398,J203,J77,J60,J46,J26)</f>
        <v>0</v>
      </c>
      <c r="K404" s="3"/>
    </row>
    <row r="405" spans="1:11" ht="13.5" customHeight="1" thickBot="1" x14ac:dyDescent="0.25">
      <c r="A405" s="6"/>
      <c r="B405" s="60"/>
      <c r="C405" s="7"/>
      <c r="D405" s="8"/>
      <c r="E405" s="39"/>
      <c r="F405" s="9"/>
      <c r="G405" s="9"/>
      <c r="H405" s="8"/>
      <c r="I405" s="8"/>
      <c r="J405" s="207"/>
      <c r="K405" s="3"/>
    </row>
    <row r="406" spans="1:11" ht="48.6" customHeight="1" thickBot="1" x14ac:dyDescent="0.25">
      <c r="A406" s="140" t="s">
        <v>383</v>
      </c>
      <c r="B406" s="141"/>
      <c r="C406" s="147"/>
      <c r="D406" s="148"/>
      <c r="E406" s="155"/>
      <c r="F406" s="145">
        <v>0</v>
      </c>
      <c r="G406" s="150" t="str">
        <f>IFERROR(H406/H404,"0,00 %")</f>
        <v>0,00 %</v>
      </c>
      <c r="H406" s="145">
        <v>0</v>
      </c>
      <c r="I406" s="145"/>
      <c r="J406" s="145"/>
    </row>
    <row r="407" spans="1:11" ht="12" thickBot="1" x14ac:dyDescent="0.25">
      <c r="A407" s="6"/>
      <c r="B407" s="60"/>
      <c r="C407" s="7"/>
      <c r="D407" s="8"/>
      <c r="E407" s="39"/>
      <c r="F407" s="9"/>
      <c r="G407" s="9"/>
      <c r="H407" s="8"/>
      <c r="I407" s="8"/>
      <c r="J407" s="207"/>
    </row>
    <row r="408" spans="1:11" ht="12" thickBot="1" x14ac:dyDescent="0.25">
      <c r="A408" s="140" t="s">
        <v>270</v>
      </c>
      <c r="B408" s="141"/>
      <c r="C408" s="92"/>
      <c r="D408" s="149"/>
      <c r="E408" s="144"/>
      <c r="F408" s="145">
        <f>SUM(F404,F406)</f>
        <v>0</v>
      </c>
      <c r="G408" s="146"/>
      <c r="H408" s="146">
        <f>SUM(H404,H406)</f>
        <v>0</v>
      </c>
      <c r="I408" s="145">
        <f>SUM(I404,I406)</f>
        <v>0</v>
      </c>
      <c r="J408" s="145">
        <f>SUM(J404,J406)</f>
        <v>0</v>
      </c>
    </row>
    <row r="409" spans="1:11" ht="12.9" customHeight="1" thickBot="1" x14ac:dyDescent="0.25">
      <c r="A409" s="161"/>
      <c r="B409" s="69"/>
      <c r="C409" s="32"/>
      <c r="D409" s="33"/>
      <c r="E409" s="156"/>
      <c r="F409" s="34"/>
      <c r="G409" s="34"/>
      <c r="H409" s="151" t="s">
        <v>271</v>
      </c>
      <c r="I409" s="223" t="str">
        <f>IFERROR((I404+J404)/F408,"0,00 %")</f>
        <v>0,00 %</v>
      </c>
      <c r="J409" s="224"/>
    </row>
    <row r="410" spans="1:11" x14ac:dyDescent="0.2">
      <c r="A410" s="161"/>
      <c r="B410" s="69"/>
      <c r="C410" s="32"/>
      <c r="D410" s="33"/>
      <c r="E410" s="156"/>
      <c r="F410" s="34"/>
      <c r="G410" s="34"/>
      <c r="H410" s="35"/>
      <c r="I410" s="35"/>
      <c r="J410" s="35"/>
    </row>
    <row r="411" spans="1:11" x14ac:dyDescent="0.2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">
      <c r="A412" s="160"/>
      <c r="B412" s="70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">
      <c r="A413" s="161"/>
      <c r="B413" s="69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">
      <c r="A414" s="36"/>
      <c r="B414" s="70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">
      <c r="A415" s="159"/>
      <c r="B415" s="68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">
      <c r="A416" s="31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">
      <c r="A417" s="219"/>
      <c r="B417" s="219"/>
      <c r="C417" s="220"/>
      <c r="D417" s="220"/>
      <c r="E417" s="220"/>
      <c r="F417" s="220"/>
      <c r="G417" s="220"/>
      <c r="H417" s="220"/>
      <c r="I417" s="220"/>
      <c r="J417" s="220"/>
    </row>
    <row r="418" spans="1:12" x14ac:dyDescent="0.2">
      <c r="A418" s="220"/>
      <c r="B418" s="220"/>
      <c r="C418" s="220"/>
      <c r="D418" s="220"/>
      <c r="E418" s="220"/>
      <c r="F418" s="220"/>
      <c r="G418" s="220"/>
      <c r="H418" s="220"/>
      <c r="I418" s="220"/>
      <c r="J418" s="220"/>
    </row>
    <row r="419" spans="1:12" x14ac:dyDescent="0.2">
      <c r="A419" s="220"/>
      <c r="B419" s="220"/>
      <c r="C419" s="220"/>
      <c r="D419" s="220"/>
      <c r="E419" s="220"/>
      <c r="F419" s="220"/>
      <c r="G419" s="220"/>
      <c r="H419" s="220"/>
      <c r="I419" s="220"/>
      <c r="J419" s="220"/>
      <c r="K419" s="213"/>
      <c r="L419" s="213"/>
    </row>
    <row r="420" spans="1:12" x14ac:dyDescent="0.2">
      <c r="A420" s="36"/>
      <c r="B420" s="70"/>
      <c r="C420" s="37"/>
      <c r="D420" s="38"/>
      <c r="E420" s="39"/>
      <c r="F420" s="40"/>
      <c r="G420" s="40"/>
      <c r="H420" s="40"/>
      <c r="I420" s="40"/>
      <c r="J420" s="40"/>
      <c r="K420" s="3"/>
      <c r="L420" s="3"/>
    </row>
    <row r="421" spans="1:12" x14ac:dyDescent="0.2">
      <c r="A421" s="219"/>
      <c r="B421" s="219"/>
      <c r="C421" s="219"/>
      <c r="D421" s="219"/>
      <c r="E421" s="219"/>
      <c r="F421" s="219"/>
      <c r="G421" s="219"/>
      <c r="H421" s="219"/>
      <c r="I421" s="219"/>
      <c r="J421" s="219"/>
      <c r="K421" s="3"/>
      <c r="L421" s="3"/>
    </row>
    <row r="422" spans="1:12" x14ac:dyDescent="0.2">
      <c r="A422" s="220"/>
      <c r="B422" s="220"/>
      <c r="C422" s="220"/>
      <c r="D422" s="220"/>
      <c r="E422" s="220"/>
      <c r="F422" s="220"/>
      <c r="G422" s="220"/>
      <c r="H422" s="220"/>
      <c r="I422" s="220"/>
      <c r="J422" s="220"/>
      <c r="K422" s="3"/>
      <c r="L422" s="3"/>
    </row>
    <row r="423" spans="1:12" x14ac:dyDescent="0.2">
      <c r="A423" s="220"/>
      <c r="B423" s="220"/>
      <c r="C423" s="220"/>
      <c r="D423" s="220"/>
      <c r="E423" s="220"/>
      <c r="F423" s="220"/>
      <c r="G423" s="220"/>
      <c r="H423" s="220"/>
      <c r="I423" s="220"/>
      <c r="J423" s="220"/>
      <c r="K423" s="3"/>
      <c r="L423" s="3"/>
    </row>
    <row r="424" spans="1:12" x14ac:dyDescent="0.2">
      <c r="A424" s="36"/>
      <c r="B424" s="70"/>
      <c r="C424" s="72"/>
      <c r="D424" s="41"/>
      <c r="E424" s="42"/>
      <c r="F424" s="43"/>
      <c r="G424" s="43"/>
      <c r="H424" s="43"/>
      <c r="I424" s="43"/>
      <c r="J424" s="43"/>
    </row>
    <row r="425" spans="1:12" x14ac:dyDescent="0.2">
      <c r="A425" s="219"/>
      <c r="B425" s="219"/>
      <c r="C425" s="220"/>
      <c r="D425" s="220"/>
      <c r="E425" s="220"/>
      <c r="F425" s="220"/>
      <c r="G425" s="220"/>
      <c r="H425" s="220"/>
      <c r="I425" s="220"/>
      <c r="J425" s="220"/>
    </row>
    <row r="426" spans="1:12" x14ac:dyDescent="0.2">
      <c r="A426" s="160"/>
      <c r="B426" s="70"/>
      <c r="C426" s="70"/>
      <c r="D426" s="44"/>
      <c r="E426" s="42"/>
      <c r="F426" s="40"/>
      <c r="G426" s="40"/>
      <c r="H426" s="43"/>
      <c r="I426" s="43"/>
      <c r="J426" s="43"/>
    </row>
    <row r="427" spans="1:12" x14ac:dyDescent="0.2">
      <c r="A427" s="220"/>
      <c r="B427" s="220"/>
      <c r="C427" s="220"/>
      <c r="D427" s="220"/>
      <c r="E427" s="220"/>
      <c r="F427" s="220"/>
      <c r="G427" s="220"/>
      <c r="H427" s="220"/>
      <c r="I427" s="220"/>
      <c r="J427" s="220"/>
    </row>
    <row r="428" spans="1:12" x14ac:dyDescent="0.2">
      <c r="A428" s="36"/>
      <c r="B428" s="70"/>
      <c r="C428" s="72"/>
      <c r="D428" s="41"/>
      <c r="E428" s="42"/>
      <c r="F428" s="43"/>
      <c r="G428" s="43"/>
      <c r="H428" s="43"/>
      <c r="I428" s="43"/>
      <c r="J428" s="43"/>
    </row>
    <row r="429" spans="1:12" x14ac:dyDescent="0.2">
      <c r="A429" s="226"/>
      <c r="B429" s="226"/>
      <c r="C429" s="227"/>
      <c r="D429" s="227"/>
      <c r="E429" s="227"/>
      <c r="F429" s="227"/>
      <c r="G429" s="227"/>
      <c r="H429" s="227"/>
      <c r="I429" s="227"/>
      <c r="J429" s="227"/>
    </row>
    <row r="430" spans="1:12" x14ac:dyDescent="0.2">
      <c r="A430" s="220"/>
      <c r="B430" s="220"/>
      <c r="C430" s="220"/>
      <c r="D430" s="220"/>
      <c r="E430" s="220"/>
      <c r="F430" s="220"/>
      <c r="G430" s="220"/>
      <c r="H430" s="220"/>
      <c r="I430" s="220"/>
      <c r="J430" s="220"/>
    </row>
    <row r="431" spans="1:12" x14ac:dyDescent="0.2">
      <c r="A431" s="220"/>
      <c r="B431" s="220"/>
      <c r="C431" s="220"/>
      <c r="D431" s="220"/>
      <c r="E431" s="220"/>
      <c r="F431" s="220"/>
      <c r="G431" s="220"/>
      <c r="H431" s="220"/>
      <c r="I431" s="220"/>
      <c r="J431" s="220"/>
    </row>
    <row r="432" spans="1:12" x14ac:dyDescent="0.2">
      <c r="A432" s="220"/>
      <c r="B432" s="220"/>
      <c r="C432" s="220"/>
      <c r="D432" s="220"/>
      <c r="E432" s="220"/>
      <c r="F432" s="220"/>
      <c r="G432" s="220"/>
      <c r="H432" s="220"/>
      <c r="I432" s="220"/>
      <c r="J432" s="220"/>
    </row>
    <row r="433" spans="1:10" x14ac:dyDescent="0.2">
      <c r="A433" s="220"/>
      <c r="B433" s="220"/>
      <c r="C433" s="220"/>
      <c r="D433" s="220"/>
      <c r="E433" s="220"/>
      <c r="F433" s="220"/>
      <c r="G433" s="220"/>
      <c r="H433" s="220"/>
      <c r="I433" s="220"/>
      <c r="J433" s="220"/>
    </row>
    <row r="434" spans="1:10" x14ac:dyDescent="0.2">
      <c r="A434" s="220"/>
      <c r="B434" s="220"/>
      <c r="C434" s="220"/>
      <c r="D434" s="220"/>
      <c r="E434" s="220"/>
      <c r="F434" s="220"/>
      <c r="G434" s="220"/>
      <c r="H434" s="220"/>
      <c r="I434" s="220"/>
      <c r="J434" s="220"/>
    </row>
    <row r="435" spans="1:10" x14ac:dyDescent="0.2">
      <c r="A435" s="36"/>
      <c r="B435" s="70"/>
      <c r="C435" s="72"/>
      <c r="D435" s="41"/>
      <c r="E435" s="42"/>
      <c r="F435" s="43"/>
      <c r="G435" s="43"/>
      <c r="H435" s="43"/>
      <c r="I435" s="43"/>
      <c r="J435" s="43"/>
    </row>
    <row r="436" spans="1:10" x14ac:dyDescent="0.2">
      <c r="A436" s="226"/>
      <c r="B436" s="226"/>
      <c r="C436" s="227"/>
      <c r="D436" s="227"/>
      <c r="E436" s="227"/>
      <c r="F436" s="227"/>
      <c r="G436" s="227"/>
      <c r="H436" s="227"/>
      <c r="I436" s="227"/>
      <c r="J436" s="227"/>
    </row>
    <row r="437" spans="1:10" x14ac:dyDescent="0.2">
      <c r="A437" s="220"/>
      <c r="B437" s="220"/>
      <c r="C437" s="220"/>
      <c r="D437" s="220"/>
      <c r="E437" s="220"/>
      <c r="F437" s="220"/>
      <c r="G437" s="220"/>
      <c r="H437" s="220"/>
      <c r="I437" s="220"/>
      <c r="J437" s="220"/>
    </row>
    <row r="438" spans="1:10" x14ac:dyDescent="0.2">
      <c r="A438" s="160"/>
      <c r="B438" s="70"/>
      <c r="C438" s="70"/>
      <c r="D438" s="44"/>
      <c r="E438" s="42"/>
      <c r="F438" s="40"/>
      <c r="G438" s="40"/>
      <c r="H438" s="43"/>
      <c r="I438" s="43"/>
      <c r="J438" s="43"/>
    </row>
    <row r="439" spans="1:10" x14ac:dyDescent="0.2">
      <c r="A439" s="220"/>
      <c r="B439" s="220"/>
      <c r="C439" s="220"/>
      <c r="D439" s="220"/>
      <c r="E439" s="220"/>
      <c r="F439" s="220"/>
      <c r="G439" s="220"/>
      <c r="H439" s="220"/>
      <c r="I439" s="220"/>
      <c r="J439" s="220"/>
    </row>
    <row r="440" spans="1:10" x14ac:dyDescent="0.2">
      <c r="A440" s="160"/>
      <c r="B440" s="70"/>
      <c r="C440" s="70"/>
      <c r="D440" s="44"/>
      <c r="E440" s="42"/>
      <c r="F440" s="40"/>
      <c r="G440" s="40"/>
      <c r="H440" s="43"/>
      <c r="I440" s="43"/>
      <c r="J440" s="43"/>
    </row>
    <row r="441" spans="1:10" x14ac:dyDescent="0.2">
      <c r="A441" s="36"/>
      <c r="B441" s="70"/>
      <c r="C441" s="72"/>
      <c r="D441" s="41"/>
      <c r="E441" s="42"/>
      <c r="F441" s="43"/>
      <c r="G441" s="43"/>
      <c r="H441" s="43"/>
      <c r="I441" s="43"/>
      <c r="J441" s="43"/>
    </row>
    <row r="442" spans="1:10" x14ac:dyDescent="0.2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ht="36" customHeight="1" x14ac:dyDescent="0.2">
      <c r="A443" s="219"/>
      <c r="B443" s="219"/>
      <c r="C443" s="220"/>
      <c r="D443" s="220"/>
      <c r="E443" s="220"/>
      <c r="F443" s="220"/>
      <c r="G443" s="220"/>
      <c r="H443" s="220"/>
      <c r="I443" s="220"/>
      <c r="J443" s="220"/>
    </row>
    <row r="444" spans="1:10" x14ac:dyDescent="0.2">
      <c r="A444" s="220"/>
      <c r="B444" s="220"/>
      <c r="C444" s="220"/>
      <c r="D444" s="220"/>
      <c r="E444" s="220"/>
      <c r="F444" s="220"/>
      <c r="G444" s="220"/>
      <c r="H444" s="220"/>
      <c r="I444" s="220"/>
      <c r="J444" s="220"/>
    </row>
    <row r="445" spans="1:10" x14ac:dyDescent="0.2">
      <c r="A445" s="220"/>
      <c r="B445" s="220"/>
      <c r="C445" s="220"/>
      <c r="D445" s="220"/>
      <c r="E445" s="220"/>
      <c r="F445" s="220"/>
      <c r="G445" s="220"/>
      <c r="H445" s="220"/>
      <c r="I445" s="220"/>
      <c r="J445" s="220"/>
    </row>
    <row r="446" spans="1:10" x14ac:dyDescent="0.2">
      <c r="A446" s="220"/>
      <c r="B446" s="220"/>
      <c r="C446" s="220"/>
      <c r="D446" s="220"/>
      <c r="E446" s="220"/>
      <c r="F446" s="220"/>
      <c r="G446" s="220"/>
      <c r="H446" s="220"/>
      <c r="I446" s="220"/>
      <c r="J446" s="220"/>
    </row>
    <row r="447" spans="1:10" x14ac:dyDescent="0.2">
      <c r="A447" s="36"/>
      <c r="B447" s="70"/>
      <c r="C447" s="72"/>
      <c r="D447" s="41"/>
      <c r="E447" s="42"/>
      <c r="F447" s="43"/>
      <c r="G447" s="43"/>
      <c r="H447" s="43"/>
      <c r="I447" s="43"/>
      <c r="J447" s="43"/>
    </row>
    <row r="448" spans="1:10" x14ac:dyDescent="0.2">
      <c r="A448" s="219"/>
      <c r="B448" s="219"/>
      <c r="C448" s="220"/>
      <c r="D448" s="220"/>
      <c r="E448" s="220"/>
      <c r="F448" s="220"/>
      <c r="G448" s="220"/>
      <c r="H448" s="220"/>
      <c r="I448" s="220"/>
      <c r="J448" s="220"/>
    </row>
    <row r="449" spans="1:10" x14ac:dyDescent="0.2">
      <c r="A449" s="36"/>
      <c r="B449" s="70"/>
      <c r="C449" s="72"/>
      <c r="D449" s="41"/>
      <c r="E449" s="42"/>
      <c r="F449" s="43"/>
      <c r="G449" s="43"/>
      <c r="H449" s="43"/>
      <c r="I449" s="43"/>
      <c r="J449" s="43"/>
    </row>
    <row r="450" spans="1:10" x14ac:dyDescent="0.2">
      <c r="A450" s="219"/>
      <c r="B450" s="219"/>
      <c r="C450" s="220"/>
      <c r="D450" s="220"/>
      <c r="E450" s="220"/>
      <c r="F450" s="220"/>
      <c r="G450" s="220"/>
      <c r="H450" s="220"/>
      <c r="I450" s="220"/>
      <c r="J450" s="220"/>
    </row>
    <row r="451" spans="1:10" x14ac:dyDescent="0.2">
      <c r="A451" s="225"/>
      <c r="B451" s="225"/>
      <c r="C451" s="225"/>
      <c r="D451" s="225"/>
      <c r="E451" s="225"/>
      <c r="F451" s="225"/>
      <c r="G451" s="225"/>
      <c r="H451" s="225"/>
      <c r="I451" s="225"/>
      <c r="J451" s="225"/>
    </row>
  </sheetData>
  <sheetProtection deleteRows="0"/>
  <dataConsolidate/>
  <mergeCells count="28"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19:J419"/>
    <mergeCell ref="A2:J2"/>
    <mergeCell ref="A4:J4"/>
    <mergeCell ref="K5:L5"/>
    <mergeCell ref="I409:J409"/>
    <mergeCell ref="A417:J418"/>
    <mergeCell ref="A27:J27"/>
  </mergeCells>
  <conditionalFormatting sqref="G406">
    <cfRule type="cellIs" dxfId="11" priority="3" operator="greaterThan">
      <formula>0.07</formula>
    </cfRule>
  </conditionalFormatting>
  <conditionalFormatting sqref="I409">
    <cfRule type="cellIs" dxfId="10" priority="2" operator="lessThan">
      <formula>0.05</formula>
    </cfRule>
  </conditionalFormatting>
  <conditionalFormatting sqref="G26">
    <cfRule type="cellIs" dxfId="9" priority="1" operator="greaterThan">
      <formula>0.25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5169F-510D-4D3C-B1B0-71F044C0FA7C}">
  <sheetPr>
    <outlinePr summaryBelow="0"/>
  </sheetPr>
  <dimension ref="A1:L451"/>
  <sheetViews>
    <sheetView tabSelected="1" view="pageBreakPreview" topLeftCell="A11" zoomScale="80" zoomScaleNormal="75" zoomScaleSheetLayoutView="80" workbookViewId="0">
      <selection activeCell="G26" sqref="G26"/>
    </sheetView>
  </sheetViews>
  <sheetFormatPr defaultColWidth="9.109375" defaultRowHeight="11.4" outlineLevelRow="2" outlineLevelCol="2" x14ac:dyDescent="0.2"/>
  <cols>
    <col min="1" max="1" width="62.33203125" style="1" customWidth="1"/>
    <col min="2" max="2" width="12.88671875" style="59" bestFit="1" customWidth="1"/>
    <col min="3" max="3" width="13.44140625" style="71" customWidth="1"/>
    <col min="4" max="4" width="9.109375" style="3" customWidth="1" outlineLevel="2"/>
    <col min="5" max="5" width="10.33203125" style="4" customWidth="1" outlineLevel="2"/>
    <col min="6" max="7" width="12.44140625" style="5" customWidth="1" outlineLevel="1"/>
    <col min="8" max="10" width="11.5546875" style="5" customWidth="1" outlineLevel="1"/>
    <col min="11" max="16384" width="9.109375" style="2"/>
  </cols>
  <sheetData>
    <row r="1" spans="1:12" ht="100.5" customHeight="1" x14ac:dyDescent="0.2"/>
    <row r="2" spans="1:12" ht="15.75" customHeight="1" thickBot="1" x14ac:dyDescent="0.25">
      <c r="A2" s="221" t="s">
        <v>0</v>
      </c>
      <c r="B2" s="221"/>
      <c r="C2" s="222"/>
      <c r="D2" s="222"/>
      <c r="E2" s="222"/>
      <c r="F2" s="222"/>
      <c r="G2" s="222"/>
      <c r="H2" s="222"/>
      <c r="I2" s="222"/>
      <c r="J2" s="222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394</v>
      </c>
      <c r="I3" s="96" t="s">
        <v>8</v>
      </c>
      <c r="J3" s="96" t="s">
        <v>311</v>
      </c>
    </row>
    <row r="4" spans="1:12" ht="10.5" customHeight="1" thickBot="1" x14ac:dyDescent="0.25">
      <c r="A4" s="216" t="s">
        <v>275</v>
      </c>
      <c r="B4" s="216"/>
      <c r="C4" s="216"/>
      <c r="D4" s="216"/>
      <c r="E4" s="216"/>
      <c r="F4" s="216"/>
      <c r="G4" s="216"/>
      <c r="H4" s="216"/>
      <c r="I4" s="216"/>
      <c r="J4" s="217"/>
    </row>
    <row r="5" spans="1:12" s="82" customFormat="1" ht="51.6" customHeight="1" x14ac:dyDescent="0.2">
      <c r="A5" s="83" t="s">
        <v>379</v>
      </c>
      <c r="B5" s="84"/>
      <c r="C5" s="85"/>
      <c r="D5" s="86"/>
      <c r="E5" s="122"/>
      <c r="F5" s="87"/>
      <c r="G5" s="88"/>
      <c r="H5" s="89"/>
      <c r="I5" s="89"/>
      <c r="J5" s="90"/>
      <c r="K5" s="218" t="s">
        <v>9</v>
      </c>
      <c r="L5" s="218"/>
    </row>
    <row r="6" spans="1:12" ht="13.5" customHeight="1" x14ac:dyDescent="0.2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">
      <c r="A7" s="10" t="s">
        <v>365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366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367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">
      <c r="A15" s="10" t="s">
        <v>362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363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364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IFERROR(H26/H408,"0,00 %")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216" t="s">
        <v>400</v>
      </c>
      <c r="B27" s="216"/>
      <c r="C27" s="216"/>
      <c r="D27" s="216"/>
      <c r="E27" s="216"/>
      <c r="F27" s="216"/>
      <c r="G27" s="216"/>
      <c r="H27" s="216"/>
      <c r="I27" s="216"/>
      <c r="J27" s="217"/>
      <c r="K27" s="3"/>
      <c r="L27" s="3"/>
    </row>
    <row r="28" spans="1:12" s="82" customFormat="1" ht="13.5" customHeight="1" x14ac:dyDescent="0.2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7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7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IFERROR(F46/$F$404,"0,00 %")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" customHeight="1" x14ac:dyDescent="0.2">
      <c r="A48" s="83" t="s">
        <v>391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386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">
      <c r="A50" s="114" t="s">
        <v>50</v>
      </c>
      <c r="B50" s="65"/>
      <c r="C50" s="26" t="s">
        <v>51</v>
      </c>
      <c r="D50" s="27"/>
      <c r="E50" s="28"/>
      <c r="F50" s="14">
        <f t="shared" ref="F50:F55" si="8">D50*E50</f>
        <v>0</v>
      </c>
      <c r="G50" s="74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52</v>
      </c>
      <c r="B51" s="65"/>
      <c r="C51" s="26" t="s">
        <v>51</v>
      </c>
      <c r="D51" s="27"/>
      <c r="E51" s="28"/>
      <c r="F51" s="14">
        <f t="shared" si="8"/>
        <v>0</v>
      </c>
      <c r="G51" s="74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53</v>
      </c>
      <c r="B52" s="65"/>
      <c r="C52" s="26"/>
      <c r="D52" s="27"/>
      <c r="E52" s="28"/>
      <c r="F52" s="14">
        <f t="shared" si="8"/>
        <v>0</v>
      </c>
      <c r="G52" s="74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">
      <c r="A54" s="25" t="s">
        <v>278</v>
      </c>
      <c r="B54" s="65"/>
      <c r="C54" s="26" t="s">
        <v>54</v>
      </c>
      <c r="D54" s="27"/>
      <c r="E54" s="28"/>
      <c r="F54" s="14">
        <f t="shared" si="8"/>
        <v>0</v>
      </c>
      <c r="G54" s="74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279</v>
      </c>
      <c r="B55" s="65"/>
      <c r="C55" s="26"/>
      <c r="D55" s="27"/>
      <c r="E55" s="28"/>
      <c r="F55" s="14">
        <f t="shared" si="8"/>
        <v>0</v>
      </c>
      <c r="G55" s="74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387</v>
      </c>
      <c r="B60" s="76"/>
      <c r="C60" s="77"/>
      <c r="D60" s="78"/>
      <c r="E60" s="126"/>
      <c r="F60" s="105">
        <f>SUM(F49,F53,F56)</f>
        <v>0</v>
      </c>
      <c r="G60" s="104" t="str">
        <f>IFERROR(F60/$F$404,"0,00 %")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">
      <c r="A62" s="83" t="s">
        <v>381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0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0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0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IFERROR(F77/$F$404,"0,00 %")</f>
        <v>0,00 %</v>
      </c>
      <c r="H77" s="79">
        <f>SUM(H72,H68,H63)</f>
        <v>0</v>
      </c>
      <c r="I77" s="79">
        <f t="shared" ref="I77:J77" si="11">SUM(I72,I68,I63)</f>
        <v>0</v>
      </c>
      <c r="J77" s="80">
        <f t="shared" si="11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25">
      <c r="A79" s="83" t="s">
        <v>388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4" t="s">
        <v>356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2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">
      <c r="A81" s="99" t="s">
        <v>369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3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">
      <c r="A82" s="10" t="s">
        <v>371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372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373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370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4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5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">
      <c r="A88" s="10" t="s">
        <v>351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352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16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17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">
      <c r="A94" s="10" t="s">
        <v>353</v>
      </c>
      <c r="B94" s="61"/>
      <c r="C94" s="11" t="s">
        <v>70</v>
      </c>
      <c r="D94" s="12"/>
      <c r="E94" s="13"/>
      <c r="F94" s="14">
        <f t="shared" ref="F94:F95" si="18">D94*E94</f>
        <v>0</v>
      </c>
      <c r="G94" s="98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354</v>
      </c>
      <c r="B95" s="61"/>
      <c r="C95" s="11" t="s">
        <v>70</v>
      </c>
      <c r="D95" s="12"/>
      <c r="E95" s="13"/>
      <c r="F95" s="14">
        <f t="shared" si="18"/>
        <v>0</v>
      </c>
      <c r="G95" s="98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17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">
      <c r="A97" s="134" t="s">
        <v>368</v>
      </c>
      <c r="B97" s="64"/>
      <c r="C97" s="11" t="s">
        <v>273</v>
      </c>
      <c r="D97" s="12"/>
      <c r="E97" s="13"/>
      <c r="F97" s="14">
        <f t="shared" ref="F97:F98" si="19">D97*E97</f>
        <v>0</v>
      </c>
      <c r="G97" s="98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328</v>
      </c>
      <c r="B98" s="64"/>
      <c r="C98" s="11" t="s">
        <v>273</v>
      </c>
      <c r="D98" s="12"/>
      <c r="E98" s="13"/>
      <c r="F98" s="14">
        <f t="shared" si="19"/>
        <v>0</v>
      </c>
      <c r="G98" s="98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0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1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">
      <c r="A101" s="10" t="s">
        <v>351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352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2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3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">
      <c r="A107" s="10" t="s">
        <v>353</v>
      </c>
      <c r="B107" s="61"/>
      <c r="C107" s="11" t="s">
        <v>70</v>
      </c>
      <c r="D107" s="12"/>
      <c r="E107" s="13"/>
      <c r="F107" s="14">
        <f t="shared" ref="F107:F108" si="24">D107*E107</f>
        <v>0</v>
      </c>
      <c r="G107" s="98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354</v>
      </c>
      <c r="B108" s="61"/>
      <c r="C108" s="11" t="s">
        <v>70</v>
      </c>
      <c r="D108" s="12"/>
      <c r="E108" s="13"/>
      <c r="F108" s="14">
        <f t="shared" si="24"/>
        <v>0</v>
      </c>
      <c r="G108" s="98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3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">
      <c r="A110" s="134" t="s">
        <v>368</v>
      </c>
      <c r="B110" s="64"/>
      <c r="C110" s="11" t="s">
        <v>273</v>
      </c>
      <c r="D110" s="12"/>
      <c r="E110" s="13"/>
      <c r="F110" s="14">
        <f t="shared" ref="F110:F111" si="25">D110*E110</f>
        <v>0</v>
      </c>
      <c r="G110" s="98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328</v>
      </c>
      <c r="B111" s="64"/>
      <c r="C111" s="11" t="s">
        <v>273</v>
      </c>
      <c r="D111" s="12"/>
      <c r="E111" s="13"/>
      <c r="F111" s="14">
        <f t="shared" si="25"/>
        <v>0</v>
      </c>
      <c r="G111" s="98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26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27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">
      <c r="A114" s="10" t="s">
        <v>351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352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28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29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">
      <c r="A120" s="10" t="s">
        <v>353</v>
      </c>
      <c r="B120" s="61"/>
      <c r="C120" s="11" t="s">
        <v>70</v>
      </c>
      <c r="D120" s="12"/>
      <c r="E120" s="13"/>
      <c r="F120" s="14">
        <f t="shared" ref="F120:F121" si="30">D120*E120</f>
        <v>0</v>
      </c>
      <c r="G120" s="98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354</v>
      </c>
      <c r="B121" s="61"/>
      <c r="C121" s="11" t="s">
        <v>70</v>
      </c>
      <c r="D121" s="12"/>
      <c r="E121" s="13"/>
      <c r="F121" s="14">
        <f t="shared" si="30"/>
        <v>0</v>
      </c>
      <c r="G121" s="98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29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">
      <c r="A123" s="134" t="s">
        <v>368</v>
      </c>
      <c r="B123" s="64"/>
      <c r="C123" s="11" t="s">
        <v>273</v>
      </c>
      <c r="D123" s="12"/>
      <c r="E123" s="13"/>
      <c r="F123" s="14">
        <f t="shared" ref="F123:F124" si="31">D123*E123</f>
        <v>0</v>
      </c>
      <c r="G123" s="98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328</v>
      </c>
      <c r="B124" s="64"/>
      <c r="C124" s="11" t="s">
        <v>273</v>
      </c>
      <c r="D124" s="12"/>
      <c r="E124" s="13"/>
      <c r="F124" s="14">
        <f t="shared" si="31"/>
        <v>0</v>
      </c>
      <c r="G124" s="98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2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3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">
      <c r="A127" s="10" t="s">
        <v>351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352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4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5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">
      <c r="A133" s="10" t="s">
        <v>353</v>
      </c>
      <c r="B133" s="61"/>
      <c r="C133" s="11" t="s">
        <v>70</v>
      </c>
      <c r="D133" s="12"/>
      <c r="E133" s="13"/>
      <c r="F133" s="14">
        <f t="shared" ref="F133:F134" si="36">D133*E133</f>
        <v>0</v>
      </c>
      <c r="G133" s="98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354</v>
      </c>
      <c r="B134" s="61"/>
      <c r="C134" s="11" t="s">
        <v>70</v>
      </c>
      <c r="D134" s="12"/>
      <c r="E134" s="13"/>
      <c r="F134" s="14">
        <f t="shared" si="36"/>
        <v>0</v>
      </c>
      <c r="G134" s="98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5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">
      <c r="A136" s="134" t="s">
        <v>368</v>
      </c>
      <c r="B136" s="64"/>
      <c r="C136" s="11" t="s">
        <v>273</v>
      </c>
      <c r="D136" s="12"/>
      <c r="E136" s="13"/>
      <c r="F136" s="14">
        <f t="shared" ref="F136:F137" si="37">D136*E136</f>
        <v>0</v>
      </c>
      <c r="G136" s="98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328</v>
      </c>
      <c r="B137" s="64"/>
      <c r="C137" s="11" t="s">
        <v>273</v>
      </c>
      <c r="D137" s="12"/>
      <c r="E137" s="13"/>
      <c r="F137" s="14">
        <f t="shared" si="37"/>
        <v>0</v>
      </c>
      <c r="G137" s="98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38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39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">
      <c r="A140" s="10" t="s">
        <v>351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352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0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1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">
      <c r="A146" s="10" t="s">
        <v>353</v>
      </c>
      <c r="B146" s="61"/>
      <c r="C146" s="11" t="s">
        <v>70</v>
      </c>
      <c r="D146" s="12"/>
      <c r="E146" s="13"/>
      <c r="F146" s="14">
        <f t="shared" ref="F146:F147" si="42">D146*E146</f>
        <v>0</v>
      </c>
      <c r="G146" s="98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354</v>
      </c>
      <c r="B147" s="61"/>
      <c r="C147" s="11" t="s">
        <v>70</v>
      </c>
      <c r="D147" s="12"/>
      <c r="E147" s="13"/>
      <c r="F147" s="14">
        <f t="shared" si="42"/>
        <v>0</v>
      </c>
      <c r="G147" s="98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1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">
      <c r="A149" s="134" t="s">
        <v>368</v>
      </c>
      <c r="B149" s="64"/>
      <c r="C149" s="11" t="s">
        <v>273</v>
      </c>
      <c r="D149" s="12"/>
      <c r="E149" s="13"/>
      <c r="F149" s="14">
        <f t="shared" ref="F149:F150" si="43">D149*E149</f>
        <v>0</v>
      </c>
      <c r="G149" s="98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328</v>
      </c>
      <c r="B150" s="64"/>
      <c r="C150" s="11" t="s">
        <v>273</v>
      </c>
      <c r="D150" s="12"/>
      <c r="E150" s="13"/>
      <c r="F150" s="14">
        <f t="shared" si="43"/>
        <v>0</v>
      </c>
      <c r="G150" s="98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4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5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">
      <c r="A153" s="10" t="s">
        <v>351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352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46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47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">
      <c r="A159" s="10" t="s">
        <v>353</v>
      </c>
      <c r="B159" s="61"/>
      <c r="C159" s="11" t="s">
        <v>70</v>
      </c>
      <c r="D159" s="12"/>
      <c r="E159" s="13"/>
      <c r="F159" s="14">
        <f t="shared" ref="F159:F160" si="48">D159*E159</f>
        <v>0</v>
      </c>
      <c r="G159" s="98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354</v>
      </c>
      <c r="B160" s="61"/>
      <c r="C160" s="11" t="s">
        <v>70</v>
      </c>
      <c r="D160" s="12"/>
      <c r="E160" s="13"/>
      <c r="F160" s="14">
        <f t="shared" si="48"/>
        <v>0</v>
      </c>
      <c r="G160" s="98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47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">
      <c r="A162" s="134" t="s">
        <v>368</v>
      </c>
      <c r="B162" s="64"/>
      <c r="C162" s="11" t="s">
        <v>273</v>
      </c>
      <c r="D162" s="12"/>
      <c r="E162" s="13"/>
      <c r="F162" s="14">
        <f t="shared" ref="F162:F163" si="49">D162*E162</f>
        <v>0</v>
      </c>
      <c r="G162" s="98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328</v>
      </c>
      <c r="B163" s="64"/>
      <c r="C163" s="11" t="s">
        <v>273</v>
      </c>
      <c r="D163" s="12"/>
      <c r="E163" s="13"/>
      <c r="F163" s="14">
        <f t="shared" si="49"/>
        <v>0</v>
      </c>
      <c r="G163" s="98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0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1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">
      <c r="A166" s="10" t="s">
        <v>351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352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2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3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">
      <c r="A172" s="10" t="s">
        <v>353</v>
      </c>
      <c r="B172" s="61"/>
      <c r="C172" s="11" t="s">
        <v>70</v>
      </c>
      <c r="D172" s="12"/>
      <c r="E172" s="13"/>
      <c r="F172" s="14">
        <f t="shared" ref="F172:F173" si="54">D172*E172</f>
        <v>0</v>
      </c>
      <c r="G172" s="98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354</v>
      </c>
      <c r="B173" s="61"/>
      <c r="C173" s="11" t="s">
        <v>70</v>
      </c>
      <c r="D173" s="12"/>
      <c r="E173" s="13"/>
      <c r="F173" s="14">
        <f t="shared" si="54"/>
        <v>0</v>
      </c>
      <c r="G173" s="98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3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">
      <c r="A175" s="134" t="s">
        <v>368</v>
      </c>
      <c r="B175" s="64"/>
      <c r="C175" s="11" t="s">
        <v>273</v>
      </c>
      <c r="D175" s="12"/>
      <c r="E175" s="13"/>
      <c r="F175" s="14">
        <f t="shared" ref="F175:F176" si="55">D175*E175</f>
        <v>0</v>
      </c>
      <c r="G175" s="98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328</v>
      </c>
      <c r="B176" s="64"/>
      <c r="C176" s="11" t="s">
        <v>273</v>
      </c>
      <c r="D176" s="12"/>
      <c r="E176" s="13"/>
      <c r="F176" s="14">
        <f t="shared" si="55"/>
        <v>0</v>
      </c>
      <c r="G176" s="98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56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57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">
      <c r="A179" s="10" t="s">
        <v>351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352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58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59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">
      <c r="A185" s="10" t="s">
        <v>353</v>
      </c>
      <c r="B185" s="61"/>
      <c r="C185" s="11" t="s">
        <v>70</v>
      </c>
      <c r="D185" s="12"/>
      <c r="E185" s="13"/>
      <c r="F185" s="14">
        <f t="shared" ref="F185:F186" si="60">D185*E185</f>
        <v>0</v>
      </c>
      <c r="G185" s="98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354</v>
      </c>
      <c r="B186" s="61"/>
      <c r="C186" s="11" t="s">
        <v>70</v>
      </c>
      <c r="D186" s="12"/>
      <c r="E186" s="13"/>
      <c r="F186" s="14">
        <f t="shared" si="60"/>
        <v>0</v>
      </c>
      <c r="G186" s="98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59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">
      <c r="A188" s="134" t="s">
        <v>368</v>
      </c>
      <c r="B188" s="64"/>
      <c r="C188" s="11" t="s">
        <v>273</v>
      </c>
      <c r="D188" s="12"/>
      <c r="E188" s="13"/>
      <c r="F188" s="14">
        <f t="shared" ref="F188:F189" si="61">D188*E188</f>
        <v>0</v>
      </c>
      <c r="G188" s="98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328</v>
      </c>
      <c r="B189" s="64"/>
      <c r="C189" s="11" t="s">
        <v>273</v>
      </c>
      <c r="D189" s="12"/>
      <c r="E189" s="13"/>
      <c r="F189" s="14">
        <f t="shared" si="61"/>
        <v>0</v>
      </c>
      <c r="G189" s="98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2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3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">
      <c r="A192" s="10" t="s">
        <v>351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352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4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5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">
      <c r="A198" s="10" t="s">
        <v>353</v>
      </c>
      <c r="B198" s="61"/>
      <c r="C198" s="11" t="s">
        <v>70</v>
      </c>
      <c r="D198" s="12"/>
      <c r="E198" s="13"/>
      <c r="F198" s="14">
        <f t="shared" ref="F198:F199" si="66">D198*E198</f>
        <v>0</v>
      </c>
      <c r="G198" s="98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354</v>
      </c>
      <c r="B199" s="61"/>
      <c r="C199" s="11" t="s">
        <v>70</v>
      </c>
      <c r="D199" s="12"/>
      <c r="E199" s="13"/>
      <c r="F199" s="14">
        <f t="shared" si="66"/>
        <v>0</v>
      </c>
      <c r="G199" s="98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5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">
      <c r="A201" s="134" t="s">
        <v>368</v>
      </c>
      <c r="B201" s="64"/>
      <c r="C201" s="11" t="s">
        <v>273</v>
      </c>
      <c r="D201" s="12"/>
      <c r="E201" s="13"/>
      <c r="F201" s="14">
        <f t="shared" ref="F201:F202" si="67">D201*E201</f>
        <v>0</v>
      </c>
      <c r="G201" s="98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328</v>
      </c>
      <c r="B202" s="64"/>
      <c r="C202" s="11" t="s">
        <v>273</v>
      </c>
      <c r="D202" s="12"/>
      <c r="E202" s="13"/>
      <c r="F202" s="14">
        <f t="shared" si="67"/>
        <v>0</v>
      </c>
      <c r="G202" s="98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IFERROR(F203/$F$404,"0,00 %")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">
      <c r="A205" s="83" t="s">
        <v>389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68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68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25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68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69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25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25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25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0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24" si="71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25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2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25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2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25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1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si="71"/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1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si="71"/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3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3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74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74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74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74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7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74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74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74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74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74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75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75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75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75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75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7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75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75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75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75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75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76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76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76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76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76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7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25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IFERROR(F398/$F$404,"0,00 %")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13.5" customHeight="1" x14ac:dyDescent="0.2">
      <c r="A401" s="30" t="s">
        <v>382</v>
      </c>
      <c r="B401" s="67"/>
      <c r="C401" s="135"/>
      <c r="D401" s="27"/>
      <c r="E401" s="153"/>
      <c r="F401" s="14">
        <f>D401*E401</f>
        <v>0</v>
      </c>
      <c r="G401" s="98"/>
      <c r="H401" s="15">
        <f t="shared" ref="H401" si="78">F401-(SUM(I401:J401))</f>
        <v>0</v>
      </c>
      <c r="I401" s="15"/>
      <c r="J401" s="16"/>
      <c r="K401" s="139"/>
    </row>
    <row r="402" spans="1:11" ht="13.5" customHeight="1" thickBot="1" x14ac:dyDescent="0.25">
      <c r="A402" s="75" t="s">
        <v>268</v>
      </c>
      <c r="B402" s="76"/>
      <c r="C402" s="77"/>
      <c r="D402" s="78"/>
      <c r="E402" s="126"/>
      <c r="F402" s="105">
        <f>SUM(F401:F401)</f>
        <v>0</v>
      </c>
      <c r="G402" s="157" t="str">
        <f>IFERROR(F402/$F$404,"0,00 %")</f>
        <v>0,00 %</v>
      </c>
      <c r="H402" s="105">
        <f>SUM(H401:H401)</f>
        <v>0</v>
      </c>
      <c r="I402" s="105">
        <f>SUM(I401:I401)</f>
        <v>0</v>
      </c>
      <c r="J402" s="105">
        <f>SUM(J401:J401)</f>
        <v>0</v>
      </c>
      <c r="K402" s="3"/>
    </row>
    <row r="403" spans="1:11" ht="13.5" customHeight="1" thickBot="1" x14ac:dyDescent="0.25">
      <c r="A403" s="6"/>
      <c r="B403" s="60"/>
      <c r="C403" s="7"/>
      <c r="D403" s="8"/>
      <c r="E403" s="39"/>
      <c r="F403" s="9"/>
      <c r="G403" s="9"/>
      <c r="H403" s="8"/>
      <c r="I403" s="8"/>
      <c r="J403" s="207"/>
      <c r="K403" s="3"/>
    </row>
    <row r="404" spans="1:11" ht="13.5" customHeight="1" thickBot="1" x14ac:dyDescent="0.25">
      <c r="A404" s="140" t="s">
        <v>269</v>
      </c>
      <c r="B404" s="141"/>
      <c r="C404" s="142"/>
      <c r="D404" s="143"/>
      <c r="E404" s="144"/>
      <c r="F404" s="145">
        <f>SUM(F402,F398,F203,F77,F60,F46,F26)</f>
        <v>0</v>
      </c>
      <c r="G404" s="146"/>
      <c r="H404" s="145">
        <f>SUM(H402,H398,H203,H77,H60,H46,H26)</f>
        <v>0</v>
      </c>
      <c r="I404" s="145">
        <f>SUM(I402,I398,I203,I77,I60,I46,I26)</f>
        <v>0</v>
      </c>
      <c r="J404" s="145">
        <f>SUM(J402,J398,J203,J77,J60,J46,J26)</f>
        <v>0</v>
      </c>
      <c r="K404" s="3"/>
    </row>
    <row r="405" spans="1:11" ht="13.5" customHeight="1" thickBot="1" x14ac:dyDescent="0.25">
      <c r="A405" s="6"/>
      <c r="B405" s="60"/>
      <c r="C405" s="7"/>
      <c r="D405" s="8"/>
      <c r="E405" s="39"/>
      <c r="F405" s="9"/>
      <c r="G405" s="9"/>
      <c r="H405" s="8"/>
      <c r="I405" s="8"/>
      <c r="J405" s="207"/>
      <c r="K405" s="3"/>
    </row>
    <row r="406" spans="1:11" ht="48.6" customHeight="1" thickBot="1" x14ac:dyDescent="0.25">
      <c r="A406" s="140" t="s">
        <v>383</v>
      </c>
      <c r="B406" s="141"/>
      <c r="C406" s="147"/>
      <c r="D406" s="148"/>
      <c r="E406" s="155"/>
      <c r="F406" s="145">
        <v>0</v>
      </c>
      <c r="G406" s="150" t="str">
        <f>IFERROR(H406/H404,"0,00 %")</f>
        <v>0,00 %</v>
      </c>
      <c r="H406" s="145">
        <v>0</v>
      </c>
      <c r="I406" s="145"/>
      <c r="J406" s="145"/>
    </row>
    <row r="407" spans="1:11" ht="12" thickBot="1" x14ac:dyDescent="0.25">
      <c r="A407" s="6"/>
      <c r="B407" s="60"/>
      <c r="C407" s="7"/>
      <c r="D407" s="8"/>
      <c r="E407" s="39"/>
      <c r="F407" s="9"/>
      <c r="G407" s="9"/>
      <c r="H407" s="8"/>
      <c r="I407" s="8"/>
      <c r="J407" s="207"/>
    </row>
    <row r="408" spans="1:11" ht="12" thickBot="1" x14ac:dyDescent="0.25">
      <c r="A408" s="140" t="s">
        <v>270</v>
      </c>
      <c r="B408" s="141"/>
      <c r="C408" s="92"/>
      <c r="D408" s="149"/>
      <c r="E408" s="144"/>
      <c r="F408" s="145">
        <f>SUM(F404,F406)</f>
        <v>0</v>
      </c>
      <c r="G408" s="146"/>
      <c r="H408" s="146">
        <f>SUM(H404,H406)</f>
        <v>0</v>
      </c>
      <c r="I408" s="145">
        <f>SUM(I404,I406)</f>
        <v>0</v>
      </c>
      <c r="J408" s="145">
        <f>SUM(J404,J406)</f>
        <v>0</v>
      </c>
    </row>
    <row r="409" spans="1:11" ht="12.9" customHeight="1" thickBot="1" x14ac:dyDescent="0.25">
      <c r="A409" s="161"/>
      <c r="B409" s="69"/>
      <c r="C409" s="32"/>
      <c r="D409" s="33"/>
      <c r="E409" s="156"/>
      <c r="F409" s="34"/>
      <c r="G409" s="34"/>
      <c r="H409" s="151" t="s">
        <v>271</v>
      </c>
      <c r="I409" s="223" t="str">
        <f>IFERROR((I404+J404)/F408,"0,00 %")</f>
        <v>0,00 %</v>
      </c>
      <c r="J409" s="224"/>
    </row>
    <row r="410" spans="1:11" x14ac:dyDescent="0.2">
      <c r="A410" s="161"/>
      <c r="B410" s="69"/>
      <c r="C410" s="32"/>
      <c r="D410" s="33"/>
      <c r="E410" s="156"/>
      <c r="F410" s="34"/>
      <c r="G410" s="34"/>
      <c r="H410" s="35"/>
      <c r="I410" s="35"/>
      <c r="J410" s="35"/>
    </row>
    <row r="411" spans="1:11" x14ac:dyDescent="0.2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">
      <c r="A412" s="160"/>
      <c r="B412" s="70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">
      <c r="A413" s="161"/>
      <c r="B413" s="69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">
      <c r="A414" s="36"/>
      <c r="B414" s="70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">
      <c r="A415" s="159"/>
      <c r="B415" s="68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">
      <c r="A416" s="31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">
      <c r="A417" s="219"/>
      <c r="B417" s="219"/>
      <c r="C417" s="220"/>
      <c r="D417" s="220"/>
      <c r="E417" s="220"/>
      <c r="F417" s="220"/>
      <c r="G417" s="220"/>
      <c r="H417" s="220"/>
      <c r="I417" s="220"/>
      <c r="J417" s="220"/>
    </row>
    <row r="418" spans="1:12" x14ac:dyDescent="0.2">
      <c r="A418" s="220"/>
      <c r="B418" s="220"/>
      <c r="C418" s="220"/>
      <c r="D418" s="220"/>
      <c r="E418" s="220"/>
      <c r="F418" s="220"/>
      <c r="G418" s="220"/>
      <c r="H418" s="220"/>
      <c r="I418" s="220"/>
      <c r="J418" s="220"/>
    </row>
    <row r="419" spans="1:12" x14ac:dyDescent="0.2">
      <c r="A419" s="220"/>
      <c r="B419" s="220"/>
      <c r="C419" s="220"/>
      <c r="D419" s="220"/>
      <c r="E419" s="220"/>
      <c r="F419" s="220"/>
      <c r="G419" s="220"/>
      <c r="H419" s="220"/>
      <c r="I419" s="220"/>
      <c r="J419" s="220"/>
      <c r="K419" s="213"/>
      <c r="L419" s="213"/>
    </row>
    <row r="420" spans="1:12" x14ac:dyDescent="0.2">
      <c r="A420" s="36"/>
      <c r="B420" s="70"/>
      <c r="C420" s="37"/>
      <c r="D420" s="38"/>
      <c r="E420" s="39"/>
      <c r="F420" s="40"/>
      <c r="G420" s="40"/>
      <c r="H420" s="40"/>
      <c r="I420" s="40"/>
      <c r="J420" s="40"/>
      <c r="K420" s="3"/>
      <c r="L420" s="3"/>
    </row>
    <row r="421" spans="1:12" x14ac:dyDescent="0.2">
      <c r="A421" s="219"/>
      <c r="B421" s="219"/>
      <c r="C421" s="219"/>
      <c r="D421" s="219"/>
      <c r="E421" s="219"/>
      <c r="F421" s="219"/>
      <c r="G421" s="219"/>
      <c r="H421" s="219"/>
      <c r="I421" s="219"/>
      <c r="J421" s="219"/>
      <c r="K421" s="3"/>
      <c r="L421" s="3"/>
    </row>
    <row r="422" spans="1:12" x14ac:dyDescent="0.2">
      <c r="A422" s="220"/>
      <c r="B422" s="220"/>
      <c r="C422" s="220"/>
      <c r="D422" s="220"/>
      <c r="E422" s="220"/>
      <c r="F422" s="220"/>
      <c r="G422" s="220"/>
      <c r="H422" s="220"/>
      <c r="I422" s="220"/>
      <c r="J422" s="220"/>
      <c r="K422" s="3"/>
      <c r="L422" s="3"/>
    </row>
    <row r="423" spans="1:12" x14ac:dyDescent="0.2">
      <c r="A423" s="220"/>
      <c r="B423" s="220"/>
      <c r="C423" s="220"/>
      <c r="D423" s="220"/>
      <c r="E423" s="220"/>
      <c r="F423" s="220"/>
      <c r="G423" s="220"/>
      <c r="H423" s="220"/>
      <c r="I423" s="220"/>
      <c r="J423" s="220"/>
      <c r="K423" s="3"/>
      <c r="L423" s="3"/>
    </row>
    <row r="424" spans="1:12" x14ac:dyDescent="0.2">
      <c r="A424" s="36"/>
      <c r="B424" s="70"/>
      <c r="C424" s="72"/>
      <c r="D424" s="41"/>
      <c r="E424" s="42"/>
      <c r="F424" s="43"/>
      <c r="G424" s="43"/>
      <c r="H424" s="43"/>
      <c r="I424" s="43"/>
      <c r="J424" s="43"/>
    </row>
    <row r="425" spans="1:12" x14ac:dyDescent="0.2">
      <c r="A425" s="219"/>
      <c r="B425" s="219"/>
      <c r="C425" s="220"/>
      <c r="D425" s="220"/>
      <c r="E425" s="220"/>
      <c r="F425" s="220"/>
      <c r="G425" s="220"/>
      <c r="H425" s="220"/>
      <c r="I425" s="220"/>
      <c r="J425" s="220"/>
    </row>
    <row r="426" spans="1:12" x14ac:dyDescent="0.2">
      <c r="A426" s="160"/>
      <c r="B426" s="70"/>
      <c r="C426" s="70"/>
      <c r="D426" s="44"/>
      <c r="E426" s="42"/>
      <c r="F426" s="40"/>
      <c r="G426" s="40"/>
      <c r="H426" s="43"/>
      <c r="I426" s="43"/>
      <c r="J426" s="43"/>
    </row>
    <row r="427" spans="1:12" x14ac:dyDescent="0.2">
      <c r="A427" s="220"/>
      <c r="B427" s="220"/>
      <c r="C427" s="220"/>
      <c r="D427" s="220"/>
      <c r="E427" s="220"/>
      <c r="F427" s="220"/>
      <c r="G427" s="220"/>
      <c r="H427" s="220"/>
      <c r="I427" s="220"/>
      <c r="J427" s="220"/>
    </row>
    <row r="428" spans="1:12" x14ac:dyDescent="0.2">
      <c r="A428" s="36"/>
      <c r="B428" s="70"/>
      <c r="C428" s="72"/>
      <c r="D428" s="41"/>
      <c r="E428" s="42"/>
      <c r="F428" s="43"/>
      <c r="G428" s="43"/>
      <c r="H428" s="43"/>
      <c r="I428" s="43"/>
      <c r="J428" s="43"/>
    </row>
    <row r="429" spans="1:12" x14ac:dyDescent="0.2">
      <c r="A429" s="226"/>
      <c r="B429" s="226"/>
      <c r="C429" s="227"/>
      <c r="D429" s="227"/>
      <c r="E429" s="227"/>
      <c r="F429" s="227"/>
      <c r="G429" s="227"/>
      <c r="H429" s="227"/>
      <c r="I429" s="227"/>
      <c r="J429" s="227"/>
    </row>
    <row r="430" spans="1:12" x14ac:dyDescent="0.2">
      <c r="A430" s="220"/>
      <c r="B430" s="220"/>
      <c r="C430" s="220"/>
      <c r="D430" s="220"/>
      <c r="E430" s="220"/>
      <c r="F430" s="220"/>
      <c r="G430" s="220"/>
      <c r="H430" s="220"/>
      <c r="I430" s="220"/>
      <c r="J430" s="220"/>
    </row>
    <row r="431" spans="1:12" x14ac:dyDescent="0.2">
      <c r="A431" s="220"/>
      <c r="B431" s="220"/>
      <c r="C431" s="220"/>
      <c r="D431" s="220"/>
      <c r="E431" s="220"/>
      <c r="F431" s="220"/>
      <c r="G431" s="220"/>
      <c r="H431" s="220"/>
      <c r="I431" s="220"/>
      <c r="J431" s="220"/>
    </row>
    <row r="432" spans="1:12" x14ac:dyDescent="0.2">
      <c r="A432" s="220"/>
      <c r="B432" s="220"/>
      <c r="C432" s="220"/>
      <c r="D432" s="220"/>
      <c r="E432" s="220"/>
      <c r="F432" s="220"/>
      <c r="G432" s="220"/>
      <c r="H432" s="220"/>
      <c r="I432" s="220"/>
      <c r="J432" s="220"/>
    </row>
    <row r="433" spans="1:10" x14ac:dyDescent="0.2">
      <c r="A433" s="220"/>
      <c r="B433" s="220"/>
      <c r="C433" s="220"/>
      <c r="D433" s="220"/>
      <c r="E433" s="220"/>
      <c r="F433" s="220"/>
      <c r="G433" s="220"/>
      <c r="H433" s="220"/>
      <c r="I433" s="220"/>
      <c r="J433" s="220"/>
    </row>
    <row r="434" spans="1:10" x14ac:dyDescent="0.2">
      <c r="A434" s="220"/>
      <c r="B434" s="220"/>
      <c r="C434" s="220"/>
      <c r="D434" s="220"/>
      <c r="E434" s="220"/>
      <c r="F434" s="220"/>
      <c r="G434" s="220"/>
      <c r="H434" s="220"/>
      <c r="I434" s="220"/>
      <c r="J434" s="220"/>
    </row>
    <row r="435" spans="1:10" x14ac:dyDescent="0.2">
      <c r="A435" s="36"/>
      <c r="B435" s="70"/>
      <c r="C435" s="72"/>
      <c r="D435" s="41"/>
      <c r="E435" s="42"/>
      <c r="F435" s="43"/>
      <c r="G435" s="43"/>
      <c r="H435" s="43"/>
      <c r="I435" s="43"/>
      <c r="J435" s="43"/>
    </row>
    <row r="436" spans="1:10" x14ac:dyDescent="0.2">
      <c r="A436" s="226"/>
      <c r="B436" s="226"/>
      <c r="C436" s="227"/>
      <c r="D436" s="227"/>
      <c r="E436" s="227"/>
      <c r="F436" s="227"/>
      <c r="G436" s="227"/>
      <c r="H436" s="227"/>
      <c r="I436" s="227"/>
      <c r="J436" s="227"/>
    </row>
    <row r="437" spans="1:10" x14ac:dyDescent="0.2">
      <c r="A437" s="220"/>
      <c r="B437" s="220"/>
      <c r="C437" s="220"/>
      <c r="D437" s="220"/>
      <c r="E437" s="220"/>
      <c r="F437" s="220"/>
      <c r="G437" s="220"/>
      <c r="H437" s="220"/>
      <c r="I437" s="220"/>
      <c r="J437" s="220"/>
    </row>
    <row r="438" spans="1:10" x14ac:dyDescent="0.2">
      <c r="A438" s="160"/>
      <c r="B438" s="70"/>
      <c r="C438" s="70"/>
      <c r="D438" s="44"/>
      <c r="E438" s="42"/>
      <c r="F438" s="40"/>
      <c r="G438" s="40"/>
      <c r="H438" s="43"/>
      <c r="I438" s="43"/>
      <c r="J438" s="43"/>
    </row>
    <row r="439" spans="1:10" x14ac:dyDescent="0.2">
      <c r="A439" s="220"/>
      <c r="B439" s="220"/>
      <c r="C439" s="220"/>
      <c r="D439" s="220"/>
      <c r="E439" s="220"/>
      <c r="F439" s="220"/>
      <c r="G439" s="220"/>
      <c r="H439" s="220"/>
      <c r="I439" s="220"/>
      <c r="J439" s="220"/>
    </row>
    <row r="440" spans="1:10" x14ac:dyDescent="0.2">
      <c r="A440" s="160"/>
      <c r="B440" s="70"/>
      <c r="C440" s="70"/>
      <c r="D440" s="44"/>
      <c r="E440" s="42"/>
      <c r="F440" s="40"/>
      <c r="G440" s="40"/>
      <c r="H440" s="43"/>
      <c r="I440" s="43"/>
      <c r="J440" s="43"/>
    </row>
    <row r="441" spans="1:10" x14ac:dyDescent="0.2">
      <c r="A441" s="36"/>
      <c r="B441" s="70"/>
      <c r="C441" s="72"/>
      <c r="D441" s="41"/>
      <c r="E441" s="42"/>
      <c r="F441" s="43"/>
      <c r="G441" s="43"/>
      <c r="H441" s="43"/>
      <c r="I441" s="43"/>
      <c r="J441" s="43"/>
    </row>
    <row r="442" spans="1:10" x14ac:dyDescent="0.2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ht="36" customHeight="1" x14ac:dyDescent="0.2">
      <c r="A443" s="219"/>
      <c r="B443" s="219"/>
      <c r="C443" s="220"/>
      <c r="D443" s="220"/>
      <c r="E443" s="220"/>
      <c r="F443" s="220"/>
      <c r="G443" s="220"/>
      <c r="H443" s="220"/>
      <c r="I443" s="220"/>
      <c r="J443" s="220"/>
    </row>
    <row r="444" spans="1:10" x14ac:dyDescent="0.2">
      <c r="A444" s="220"/>
      <c r="B444" s="220"/>
      <c r="C444" s="220"/>
      <c r="D444" s="220"/>
      <c r="E444" s="220"/>
      <c r="F444" s="220"/>
      <c r="G444" s="220"/>
      <c r="H444" s="220"/>
      <c r="I444" s="220"/>
      <c r="J444" s="220"/>
    </row>
    <row r="445" spans="1:10" x14ac:dyDescent="0.2">
      <c r="A445" s="220"/>
      <c r="B445" s="220"/>
      <c r="C445" s="220"/>
      <c r="D445" s="220"/>
      <c r="E445" s="220"/>
      <c r="F445" s="220"/>
      <c r="G445" s="220"/>
      <c r="H445" s="220"/>
      <c r="I445" s="220"/>
      <c r="J445" s="220"/>
    </row>
    <row r="446" spans="1:10" x14ac:dyDescent="0.2">
      <c r="A446" s="220"/>
      <c r="B446" s="220"/>
      <c r="C446" s="220"/>
      <c r="D446" s="220"/>
      <c r="E446" s="220"/>
      <c r="F446" s="220"/>
      <c r="G446" s="220"/>
      <c r="H446" s="220"/>
      <c r="I446" s="220"/>
      <c r="J446" s="220"/>
    </row>
    <row r="447" spans="1:10" x14ac:dyDescent="0.2">
      <c r="A447" s="36"/>
      <c r="B447" s="70"/>
      <c r="C447" s="72"/>
      <c r="D447" s="41"/>
      <c r="E447" s="42"/>
      <c r="F447" s="43"/>
      <c r="G447" s="43"/>
      <c r="H447" s="43"/>
      <c r="I447" s="43"/>
      <c r="J447" s="43"/>
    </row>
    <row r="448" spans="1:10" x14ac:dyDescent="0.2">
      <c r="A448" s="219"/>
      <c r="B448" s="219"/>
      <c r="C448" s="220"/>
      <c r="D448" s="220"/>
      <c r="E448" s="220"/>
      <c r="F448" s="220"/>
      <c r="G448" s="220"/>
      <c r="H448" s="220"/>
      <c r="I448" s="220"/>
      <c r="J448" s="220"/>
    </row>
    <row r="449" spans="1:10" x14ac:dyDescent="0.2">
      <c r="A449" s="36"/>
      <c r="B449" s="70"/>
      <c r="C449" s="72"/>
      <c r="D449" s="41"/>
      <c r="E449" s="42"/>
      <c r="F449" s="43"/>
      <c r="G449" s="43"/>
      <c r="H449" s="43"/>
      <c r="I449" s="43"/>
      <c r="J449" s="43"/>
    </row>
    <row r="450" spans="1:10" x14ac:dyDescent="0.2">
      <c r="A450" s="219"/>
      <c r="B450" s="219"/>
      <c r="C450" s="220"/>
      <c r="D450" s="220"/>
      <c r="E450" s="220"/>
      <c r="F450" s="220"/>
      <c r="G450" s="220"/>
      <c r="H450" s="220"/>
      <c r="I450" s="220"/>
      <c r="J450" s="220"/>
    </row>
    <row r="451" spans="1:10" x14ac:dyDescent="0.2">
      <c r="A451" s="225"/>
      <c r="B451" s="225"/>
      <c r="C451" s="225"/>
      <c r="D451" s="225"/>
      <c r="E451" s="225"/>
      <c r="F451" s="225"/>
      <c r="G451" s="225"/>
      <c r="H451" s="225"/>
      <c r="I451" s="225"/>
      <c r="J451" s="225"/>
    </row>
  </sheetData>
  <sheetProtection deleteRows="0"/>
  <dataConsolidate/>
  <mergeCells count="28"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19:J419"/>
    <mergeCell ref="A2:J2"/>
    <mergeCell ref="A4:J4"/>
    <mergeCell ref="K5:L5"/>
    <mergeCell ref="I409:J409"/>
    <mergeCell ref="A417:J418"/>
    <mergeCell ref="A27:J27"/>
  </mergeCells>
  <conditionalFormatting sqref="G406">
    <cfRule type="cellIs" dxfId="5" priority="3" operator="greaterThan">
      <formula>0.07</formula>
    </cfRule>
  </conditionalFormatting>
  <conditionalFormatting sqref="I409">
    <cfRule type="cellIs" dxfId="4" priority="2" operator="lessThan">
      <formula>0.05</formula>
    </cfRule>
  </conditionalFormatting>
  <conditionalFormatting sqref="G26">
    <cfRule type="cellIs" dxfId="3" priority="1" operator="greaterThan">
      <formula>0.25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199E9B1021E84090C0DE3567BAC448" ma:contentTypeVersion="4" ma:contentTypeDescription="Vytvoří nový dokument" ma:contentTypeScope="" ma:versionID="3e196396842f08bdc3f3860b8cbc552d">
  <xsd:schema xmlns:xsd="http://www.w3.org/2001/XMLSchema" xmlns:xs="http://www.w3.org/2001/XMLSchema" xmlns:p="http://schemas.microsoft.com/office/2006/metadata/properties" xmlns:ns2="36f86f41-132e-4f79-bdb2-c0262a20fe4d" xmlns:ns3="8736b3ec-2183-4608-93e0-d99b6175fa99" targetNamespace="http://schemas.microsoft.com/office/2006/metadata/properties" ma:root="true" ma:fieldsID="cb527e6b763af46ff9d9cabd81dd5d33" ns2:_="" ns3:_="">
    <xsd:import namespace="36f86f41-132e-4f79-bdb2-c0262a20fe4d"/>
    <xsd:import namespace="8736b3ec-2183-4608-93e0-d99b6175fa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86f41-132e-4f79-bdb2-c0262a20fe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36b3ec-2183-4608-93e0-d99b6175fa9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20C3DD0-1A87-495E-97E6-EF576F0A62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f86f41-132e-4f79-bdb2-c0262a20fe4d"/>
    <ds:schemaRef ds:uri="8736b3ec-2183-4608-93e0-d99b6175fa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246F407-4A1F-4024-AD6E-5508FDBD98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06B1425-0703-462A-8178-53245F1C64C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instrukce k vyplnění</vt:lpstr>
      <vt:lpstr>návrh rozpočtu - 1. rok</vt:lpstr>
      <vt:lpstr>náklady na přípravu</vt:lpstr>
      <vt:lpstr>návrh rozpočtu - 2. rok</vt:lpstr>
      <vt:lpstr>návrh rozpočtu - 3. rok</vt:lpstr>
      <vt:lpstr>'náklady na přípravu'!Názvy_tisku</vt:lpstr>
      <vt:lpstr>'návrh rozpočtu - 1. rok'!Názvy_tisku</vt:lpstr>
      <vt:lpstr>'návrh rozpočtu - 2. rok'!Názvy_tisku</vt:lpstr>
      <vt:lpstr>'návrh rozpočtu - 3. rok'!Názvy_tisku</vt:lpstr>
      <vt:lpstr>'náklady na přípravu'!Oblast_tisku</vt:lpstr>
    </vt:vector>
  </TitlesOfParts>
  <Manager/>
  <Company>ČRA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 4 Rozpočet</dc:title>
  <dc:subject/>
  <dc:creator>Daniel Svoboda</dc:creator>
  <cp:keywords/>
  <dc:description/>
  <cp:lastModifiedBy>Dominika Caputová</cp:lastModifiedBy>
  <cp:revision/>
  <dcterms:created xsi:type="dcterms:W3CDTF">2005-04-19T09:13:57Z</dcterms:created>
  <dcterms:modified xsi:type="dcterms:W3CDTF">2023-01-16T20:24:56Z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0x010100A4199E9B1021E84090C0DE3567BAC448</vt:lpwstr>
  </property>
</Properties>
</file>